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N15\Desktop\"/>
    </mc:Choice>
  </mc:AlternateContent>
  <bookViews>
    <workbookView xWindow="0" yWindow="0" windowWidth="27690" windowHeight="10845"/>
  </bookViews>
  <sheets>
    <sheet name="入力シート" sheetId="7" r:id="rId1"/>
    <sheet name="記載例" sheetId="8" r:id="rId2"/>
    <sheet name="dropdown" sheetId="2" state="hidden" r:id="rId3"/>
    <sheet name="out" sheetId="3" state="hidden" r:id="rId4"/>
  </sheets>
  <externalReferences>
    <externalReference r:id="rId5"/>
  </externalReferences>
  <definedNames>
    <definedName name="_xlnm.Print_Area" localSheetId="1">記載例!$A$1:$L$43</definedName>
    <definedName name="_xlnm.Print_Area" localSheetId="0">入力シート!$A$1:$L$41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 i="3" l="1"/>
  <c r="A2" i="3" l="1"/>
  <c r="AC2" i="3" l="1"/>
  <c r="X2" i="3"/>
  <c r="AB2" i="3" l="1"/>
  <c r="C67" i="8" l="1"/>
  <c r="B65" i="8"/>
  <c r="C65" i="8" s="1"/>
  <c r="B64" i="8"/>
  <c r="C64" i="8" s="1"/>
  <c r="B63" i="8"/>
  <c r="B62" i="7"/>
  <c r="J2" i="3"/>
  <c r="I2" i="3"/>
  <c r="H2" i="3"/>
  <c r="G2" i="3"/>
  <c r="O2" i="3"/>
  <c r="C66" i="8" l="1"/>
  <c r="AA2" i="3"/>
  <c r="Z2" i="3"/>
  <c r="V2" i="3"/>
  <c r="U2" i="3"/>
  <c r="T2" i="3"/>
  <c r="N2" i="3"/>
  <c r="M2" i="3"/>
  <c r="L2" i="3"/>
  <c r="K2" i="3"/>
  <c r="D2" i="3"/>
  <c r="C2" i="3"/>
  <c r="B2" i="3"/>
  <c r="C66" i="7"/>
  <c r="B64" i="7"/>
  <c r="C64" i="7" s="1"/>
  <c r="B63" i="7"/>
  <c r="C63" i="7" s="1"/>
  <c r="Q2" i="3"/>
  <c r="S2" i="3"/>
  <c r="R2" i="3"/>
  <c r="P2" i="3"/>
  <c r="C65" i="7" l="1"/>
  <c r="Y2" i="3" s="1"/>
  <c r="W2" i="3" l="1"/>
</calcChain>
</file>

<file path=xl/comments1.xml><?xml version="1.0" encoding="utf-8"?>
<comments xmlns="http://schemas.openxmlformats.org/spreadsheetml/2006/main">
  <authors>
    <author>hiyama@com-fukushima.jp</author>
  </authors>
  <commentList>
    <comment ref="I8" authorId="0" shapeId="0">
      <text>
        <r>
          <rPr>
            <b/>
            <sz val="9"/>
            <color indexed="81"/>
            <rFont val="MS P ゴシック"/>
            <family val="3"/>
            <charset val="128"/>
          </rPr>
          <t>2020/8/5のように入力してください（自動的に令和○年○月○日のように表示されます）</t>
        </r>
      </text>
    </comment>
    <comment ref="B17" authorId="0" shapeId="0">
      <text>
        <r>
          <rPr>
            <b/>
            <sz val="9"/>
            <color indexed="81"/>
            <rFont val="MS P ゴシック"/>
            <family val="3"/>
            <charset val="128"/>
          </rPr>
          <t>複数学年の場合は、
3,4のように記載してください</t>
        </r>
      </text>
    </comment>
    <comment ref="D19" authorId="0" shapeId="0">
      <text>
        <r>
          <rPr>
            <b/>
            <sz val="9"/>
            <color indexed="81"/>
            <rFont val="MS P ゴシック"/>
            <family val="3"/>
            <charset val="128"/>
          </rPr>
          <t>2020/8/5のように入力してください（自動的に令和○年○月○日のように表示されます）</t>
        </r>
      </text>
    </comment>
    <comment ref="H19" authorId="0" shapeId="0">
      <text>
        <r>
          <rPr>
            <b/>
            <sz val="9"/>
            <color indexed="81"/>
            <rFont val="MS P ゴシック"/>
            <family val="3"/>
            <charset val="128"/>
          </rPr>
          <t>半角で13:00のように入力してください</t>
        </r>
      </text>
    </comment>
    <comment ref="K19" authorId="0" shapeId="0">
      <text>
        <r>
          <rPr>
            <b/>
            <sz val="9"/>
            <color indexed="81"/>
            <rFont val="MS P ゴシック"/>
            <family val="3"/>
            <charset val="128"/>
          </rPr>
          <t>半角で13:00のように入力してください</t>
        </r>
      </text>
    </comment>
    <comment ref="H20" authorId="0" shapeId="0">
      <text>
        <r>
          <rPr>
            <b/>
            <sz val="9"/>
            <color indexed="81"/>
            <rFont val="MS P ゴシック"/>
            <family val="3"/>
            <charset val="128"/>
          </rPr>
          <t>半角で13:00のように入力してください</t>
        </r>
      </text>
    </comment>
    <comment ref="K20" authorId="0" shapeId="0">
      <text>
        <r>
          <rPr>
            <b/>
            <sz val="9"/>
            <color indexed="81"/>
            <rFont val="MS P ゴシック"/>
            <family val="3"/>
            <charset val="128"/>
          </rPr>
          <t>半角で13:00のように入力してください</t>
        </r>
      </text>
    </comment>
    <comment ref="D21" authorId="0" shapeId="0">
      <text>
        <r>
          <rPr>
            <b/>
            <sz val="9"/>
            <color indexed="81"/>
            <rFont val="MS P ゴシック"/>
            <family val="3"/>
            <charset val="128"/>
          </rPr>
          <t>2020/8/5のように入力してください（自動的に令和○年○月○日のように表示されます）</t>
        </r>
      </text>
    </comment>
    <comment ref="H21" authorId="0" shapeId="0">
      <text>
        <r>
          <rPr>
            <b/>
            <sz val="9"/>
            <color indexed="81"/>
            <rFont val="MS P ゴシック"/>
            <family val="3"/>
            <charset val="128"/>
          </rPr>
          <t>半角で13:00のように入力してください</t>
        </r>
      </text>
    </comment>
    <comment ref="K21" authorId="0" shapeId="0">
      <text>
        <r>
          <rPr>
            <b/>
            <sz val="9"/>
            <color indexed="81"/>
            <rFont val="MS P ゴシック"/>
            <family val="3"/>
            <charset val="128"/>
          </rPr>
          <t>半角で13:00のように入力してください</t>
        </r>
      </text>
    </comment>
    <comment ref="H22" authorId="0" shapeId="0">
      <text>
        <r>
          <rPr>
            <b/>
            <sz val="9"/>
            <color indexed="81"/>
            <rFont val="MS P ゴシック"/>
            <family val="3"/>
            <charset val="128"/>
          </rPr>
          <t>半角で13:00のように入力してください</t>
        </r>
      </text>
    </comment>
    <comment ref="K22" authorId="0" shapeId="0">
      <text>
        <r>
          <rPr>
            <b/>
            <sz val="9"/>
            <color indexed="81"/>
            <rFont val="MS P ゴシック"/>
            <family val="3"/>
            <charset val="128"/>
          </rPr>
          <t>半角で13:00のように入力してください</t>
        </r>
      </text>
    </comment>
    <comment ref="D23" authorId="0" shapeId="0">
      <text>
        <r>
          <rPr>
            <b/>
            <sz val="9"/>
            <color indexed="81"/>
            <rFont val="MS P ゴシック"/>
            <family val="3"/>
            <charset val="128"/>
          </rPr>
          <t>2020/8/5のように入力してください（自動的に令和○年○月○日のように表示されます）</t>
        </r>
      </text>
    </comment>
    <comment ref="H23" authorId="0" shapeId="0">
      <text>
        <r>
          <rPr>
            <b/>
            <sz val="9"/>
            <color indexed="81"/>
            <rFont val="MS P ゴシック"/>
            <family val="3"/>
            <charset val="128"/>
          </rPr>
          <t>半角で13:00のように入力してください</t>
        </r>
      </text>
    </comment>
    <comment ref="K23" authorId="0" shapeId="0">
      <text>
        <r>
          <rPr>
            <b/>
            <sz val="9"/>
            <color indexed="81"/>
            <rFont val="MS P ゴシック"/>
            <family val="3"/>
            <charset val="128"/>
          </rPr>
          <t>半角で13:00のように入力してください</t>
        </r>
      </text>
    </comment>
    <comment ref="H24" authorId="0" shapeId="0">
      <text>
        <r>
          <rPr>
            <b/>
            <sz val="9"/>
            <color indexed="81"/>
            <rFont val="MS P ゴシック"/>
            <family val="3"/>
            <charset val="128"/>
          </rPr>
          <t>半角で13:00のように入力してください</t>
        </r>
      </text>
    </comment>
    <comment ref="K24" authorId="0" shapeId="0">
      <text>
        <r>
          <rPr>
            <b/>
            <sz val="9"/>
            <color indexed="81"/>
            <rFont val="MS P ゴシック"/>
            <family val="3"/>
            <charset val="128"/>
          </rPr>
          <t>半角で13:00のように入力してください</t>
        </r>
      </text>
    </comment>
    <comment ref="B27" authorId="0" shapeId="0">
      <text>
        <r>
          <rPr>
            <b/>
            <sz val="9"/>
            <color indexed="81"/>
            <rFont val="MS P ゴシック"/>
            <family val="3"/>
            <charset val="128"/>
          </rPr>
          <t>プルダウンメニューで選択してください</t>
        </r>
      </text>
    </comment>
    <comment ref="D29" authorId="0" shapeId="0">
      <text>
        <r>
          <rPr>
            <b/>
            <sz val="9"/>
            <color indexed="81"/>
            <rFont val="MS P ゴシック"/>
            <family val="3"/>
            <charset val="128"/>
          </rPr>
          <t>プルダウンメニューで選択ください</t>
        </r>
      </text>
    </comment>
    <comment ref="H29" authorId="0" shapeId="0">
      <text>
        <r>
          <rPr>
            <b/>
            <sz val="9"/>
            <color indexed="81"/>
            <rFont val="MS P ゴシック"/>
            <family val="3"/>
            <charset val="128"/>
          </rPr>
          <t>プルダウンメニューで選択ください</t>
        </r>
      </text>
    </comment>
    <comment ref="D30" authorId="0" shapeId="0">
      <text>
        <r>
          <rPr>
            <b/>
            <sz val="9"/>
            <color indexed="81"/>
            <rFont val="MS P ゴシック"/>
            <family val="3"/>
            <charset val="128"/>
          </rPr>
          <t>プルダウンメニューで選択ください</t>
        </r>
      </text>
    </comment>
    <comment ref="H30" authorId="0" shapeId="0">
      <text>
        <r>
          <rPr>
            <b/>
            <sz val="9"/>
            <color indexed="81"/>
            <rFont val="MS P ゴシック"/>
            <family val="3"/>
            <charset val="128"/>
          </rPr>
          <t>プルダウンメニューよりお選びください</t>
        </r>
      </text>
    </comment>
    <comment ref="B33" authorId="0" shapeId="0">
      <text>
        <r>
          <rPr>
            <b/>
            <sz val="9"/>
            <color indexed="81"/>
            <rFont val="MS P ゴシック"/>
            <family val="3"/>
            <charset val="128"/>
          </rPr>
          <t>プルダウンメニューより選択ください</t>
        </r>
      </text>
    </comment>
  </commentList>
</comments>
</file>

<file path=xl/comments2.xml><?xml version="1.0" encoding="utf-8"?>
<comments xmlns="http://schemas.openxmlformats.org/spreadsheetml/2006/main">
  <authors>
    <author>hiyama@com-fukushima.jp</author>
  </authors>
  <commentList>
    <comment ref="I8" authorId="0" shapeId="0">
      <text>
        <r>
          <rPr>
            <b/>
            <sz val="9"/>
            <color indexed="81"/>
            <rFont val="MS P ゴシック"/>
            <family val="3"/>
            <charset val="128"/>
          </rPr>
          <t>2020/8/5のように入力してください（自動的に令和○年○月○日のように表示されます）</t>
        </r>
      </text>
    </comment>
    <comment ref="B17" authorId="0" shapeId="0">
      <text>
        <r>
          <rPr>
            <b/>
            <sz val="9"/>
            <color indexed="81"/>
            <rFont val="MS P ゴシック"/>
            <family val="3"/>
            <charset val="128"/>
          </rPr>
          <t>複数学年の場合は、
3,4のように記載してください</t>
        </r>
      </text>
    </comment>
    <comment ref="D19" authorId="0" shapeId="0">
      <text>
        <r>
          <rPr>
            <b/>
            <sz val="9"/>
            <color indexed="81"/>
            <rFont val="MS P ゴシック"/>
            <family val="3"/>
            <charset val="128"/>
          </rPr>
          <t>2020/8/5のように入力してください（自動的に令和○年○月○日のように表示されます）</t>
        </r>
      </text>
    </comment>
    <comment ref="H19" authorId="0" shapeId="0">
      <text>
        <r>
          <rPr>
            <b/>
            <sz val="9"/>
            <color indexed="81"/>
            <rFont val="MS P ゴシック"/>
            <family val="3"/>
            <charset val="128"/>
          </rPr>
          <t>半角で13:00のように入力してください</t>
        </r>
      </text>
    </comment>
    <comment ref="K19" authorId="0" shapeId="0">
      <text>
        <r>
          <rPr>
            <b/>
            <sz val="9"/>
            <color indexed="81"/>
            <rFont val="MS P ゴシック"/>
            <family val="3"/>
            <charset val="128"/>
          </rPr>
          <t>半角で13:00のように入力してください</t>
        </r>
      </text>
    </comment>
    <comment ref="H20" authorId="0" shapeId="0">
      <text>
        <r>
          <rPr>
            <b/>
            <sz val="9"/>
            <color indexed="81"/>
            <rFont val="MS P ゴシック"/>
            <family val="3"/>
            <charset val="128"/>
          </rPr>
          <t>半角で13:00のように入力してください</t>
        </r>
      </text>
    </comment>
    <comment ref="K20" authorId="0" shapeId="0">
      <text>
        <r>
          <rPr>
            <b/>
            <sz val="9"/>
            <color indexed="81"/>
            <rFont val="MS P ゴシック"/>
            <family val="3"/>
            <charset val="128"/>
          </rPr>
          <t>半角で13:00のように入力してください</t>
        </r>
      </text>
    </comment>
    <comment ref="D21" authorId="0" shapeId="0">
      <text>
        <r>
          <rPr>
            <b/>
            <sz val="9"/>
            <color indexed="81"/>
            <rFont val="MS P ゴシック"/>
            <family val="3"/>
            <charset val="128"/>
          </rPr>
          <t>2020/8/5のように入力してください（自動的に令和○年○月○日のように表示されます）</t>
        </r>
      </text>
    </comment>
    <comment ref="H21" authorId="0" shapeId="0">
      <text>
        <r>
          <rPr>
            <b/>
            <sz val="9"/>
            <color indexed="81"/>
            <rFont val="MS P ゴシック"/>
            <family val="3"/>
            <charset val="128"/>
          </rPr>
          <t>半角で13:00のように入力してください</t>
        </r>
      </text>
    </comment>
    <comment ref="K21" authorId="0" shapeId="0">
      <text>
        <r>
          <rPr>
            <b/>
            <sz val="9"/>
            <color indexed="81"/>
            <rFont val="MS P ゴシック"/>
            <family val="3"/>
            <charset val="128"/>
          </rPr>
          <t>半角で13:00のように入力してください</t>
        </r>
      </text>
    </comment>
    <comment ref="H22" authorId="0" shapeId="0">
      <text>
        <r>
          <rPr>
            <b/>
            <sz val="9"/>
            <color indexed="81"/>
            <rFont val="MS P ゴシック"/>
            <family val="3"/>
            <charset val="128"/>
          </rPr>
          <t>半角で13:00のように入力してください</t>
        </r>
      </text>
    </comment>
    <comment ref="K22" authorId="0" shapeId="0">
      <text>
        <r>
          <rPr>
            <b/>
            <sz val="9"/>
            <color indexed="81"/>
            <rFont val="MS P ゴシック"/>
            <family val="3"/>
            <charset val="128"/>
          </rPr>
          <t>半角で13:00のように入力してください</t>
        </r>
      </text>
    </comment>
    <comment ref="D23" authorId="0" shapeId="0">
      <text>
        <r>
          <rPr>
            <b/>
            <sz val="9"/>
            <color indexed="81"/>
            <rFont val="MS P ゴシック"/>
            <family val="3"/>
            <charset val="128"/>
          </rPr>
          <t>2020/8/5のように入力してください（自動的に令和○年○月○日のように表示されます）</t>
        </r>
      </text>
    </comment>
    <comment ref="H23" authorId="0" shapeId="0">
      <text>
        <r>
          <rPr>
            <b/>
            <sz val="9"/>
            <color indexed="81"/>
            <rFont val="MS P ゴシック"/>
            <family val="3"/>
            <charset val="128"/>
          </rPr>
          <t>半角で13:00のように入力してください</t>
        </r>
      </text>
    </comment>
    <comment ref="K23" authorId="0" shapeId="0">
      <text>
        <r>
          <rPr>
            <b/>
            <sz val="9"/>
            <color indexed="81"/>
            <rFont val="MS P ゴシック"/>
            <family val="3"/>
            <charset val="128"/>
          </rPr>
          <t>半角で13:00のように入力してください</t>
        </r>
      </text>
    </comment>
    <comment ref="H24" authorId="0" shapeId="0">
      <text>
        <r>
          <rPr>
            <b/>
            <sz val="9"/>
            <color indexed="81"/>
            <rFont val="MS P ゴシック"/>
            <family val="3"/>
            <charset val="128"/>
          </rPr>
          <t>半角で13:00のように入力してください</t>
        </r>
      </text>
    </comment>
    <comment ref="K24" authorId="0" shapeId="0">
      <text>
        <r>
          <rPr>
            <b/>
            <sz val="9"/>
            <color indexed="81"/>
            <rFont val="MS P ゴシック"/>
            <family val="3"/>
            <charset val="128"/>
          </rPr>
          <t>半角で13:00のように入力してください</t>
        </r>
      </text>
    </comment>
    <comment ref="B27" authorId="0" shapeId="0">
      <text>
        <r>
          <rPr>
            <b/>
            <sz val="9"/>
            <color indexed="81"/>
            <rFont val="MS P ゴシック"/>
            <family val="3"/>
            <charset val="128"/>
          </rPr>
          <t>プルダウンメニューで選択してください</t>
        </r>
      </text>
    </comment>
    <comment ref="D29" authorId="0" shapeId="0">
      <text>
        <r>
          <rPr>
            <b/>
            <sz val="9"/>
            <color indexed="81"/>
            <rFont val="MS P ゴシック"/>
            <family val="3"/>
            <charset val="128"/>
          </rPr>
          <t>プルダウンメニューで選択ください</t>
        </r>
      </text>
    </comment>
    <comment ref="H29" authorId="0" shapeId="0">
      <text>
        <r>
          <rPr>
            <b/>
            <sz val="9"/>
            <color indexed="81"/>
            <rFont val="MS P ゴシック"/>
            <family val="3"/>
            <charset val="128"/>
          </rPr>
          <t>プルダウンメニューで選択ください</t>
        </r>
      </text>
    </comment>
    <comment ref="D30" authorId="0" shapeId="0">
      <text>
        <r>
          <rPr>
            <b/>
            <sz val="9"/>
            <color indexed="81"/>
            <rFont val="MS P ゴシック"/>
            <family val="3"/>
            <charset val="128"/>
          </rPr>
          <t>プルダウンメニューで選択ください</t>
        </r>
      </text>
    </comment>
    <comment ref="H30" authorId="0" shapeId="0">
      <text>
        <r>
          <rPr>
            <b/>
            <sz val="9"/>
            <color indexed="81"/>
            <rFont val="MS P ゴシック"/>
            <family val="3"/>
            <charset val="128"/>
          </rPr>
          <t>プルダウンメニューよりお選びください</t>
        </r>
      </text>
    </comment>
    <comment ref="B33" authorId="0" shapeId="0">
      <text>
        <r>
          <rPr>
            <b/>
            <sz val="9"/>
            <color indexed="81"/>
            <rFont val="MS P ゴシック"/>
            <family val="3"/>
            <charset val="128"/>
          </rPr>
          <t>プルダウンメニューより選択ください</t>
        </r>
      </text>
    </comment>
  </commentList>
</comments>
</file>

<file path=xl/sharedStrings.xml><?xml version="1.0" encoding="utf-8"?>
<sst xmlns="http://schemas.openxmlformats.org/spreadsheetml/2006/main" count="235" uniqueCount="140">
  <si>
    <t>学校名</t>
  </si>
  <si>
    <t>FAX</t>
  </si>
  <si>
    <t>学年</t>
  </si>
  <si>
    <t>学級数</t>
  </si>
  <si>
    <t>希望日時</t>
  </si>
  <si>
    <t>※可能であれば第3希望まで記入してください。</t>
  </si>
  <si>
    <t>交通手段</t>
  </si>
  <si>
    <t>見学内容</t>
  </si>
  <si>
    <t>内容の詳細については、別紙を御覧ください。</t>
  </si>
  <si>
    <t>環境創造センター交流棟団体予約受付窓口　行</t>
  </si>
  <si>
    <t>FAX　0247-61-5727</t>
  </si>
  <si>
    <t>電子メール　yoyaku@com-fukushima.jp</t>
  </si>
  <si>
    <t>申込日</t>
    <rPh sb="0" eb="3">
      <t>モウシコミビ</t>
    </rPh>
    <phoneticPr fontId="5"/>
  </si>
  <si>
    <t>引率者</t>
    <rPh sb="0" eb="3">
      <t>インソツシャ</t>
    </rPh>
    <phoneticPr fontId="5"/>
  </si>
  <si>
    <t>人）</t>
    <rPh sb="0" eb="1">
      <t>ニン</t>
    </rPh>
    <phoneticPr fontId="5"/>
  </si>
  <si>
    <t>人、</t>
    <rPh sb="0" eb="1">
      <t>ニン</t>
    </rPh>
    <phoneticPr fontId="5"/>
  </si>
  <si>
    <t>時間</t>
    <rPh sb="0" eb="2">
      <t>ジカン</t>
    </rPh>
    <phoneticPr fontId="5"/>
  </si>
  <si>
    <t>第一希望日</t>
    <rPh sb="0" eb="4">
      <t>ダイイチキボウ</t>
    </rPh>
    <rPh sb="4" eb="5">
      <t>ヒ</t>
    </rPh>
    <phoneticPr fontId="5"/>
  </si>
  <si>
    <t>～</t>
    <phoneticPr fontId="5"/>
  </si>
  <si>
    <t>昼食</t>
    <rPh sb="0" eb="2">
      <t>チュウショク</t>
    </rPh>
    <phoneticPr fontId="5"/>
  </si>
  <si>
    <t>※　交流棟で昼食場所を用意できます。交流棟で昼食をとる場合には昼食予定時間をご記入ください。</t>
    <phoneticPr fontId="5"/>
  </si>
  <si>
    <t>予定人数</t>
    <phoneticPr fontId="5"/>
  </si>
  <si>
    <t>第二希望日</t>
    <rPh sb="0" eb="2">
      <t>ダイニ</t>
    </rPh>
    <rPh sb="2" eb="4">
      <t>キボウ</t>
    </rPh>
    <rPh sb="4" eb="5">
      <t>ヒ</t>
    </rPh>
    <phoneticPr fontId="5"/>
  </si>
  <si>
    <t>第三希望日</t>
    <rPh sb="0" eb="2">
      <t>ダイサン</t>
    </rPh>
    <rPh sb="2" eb="4">
      <t>キボウ</t>
    </rPh>
    <rPh sb="4" eb="5">
      <t>ヒ</t>
    </rPh>
    <phoneticPr fontId="5"/>
  </si>
  <si>
    <t>（バスの場合</t>
    <rPh sb="4" eb="6">
      <t>バアイ</t>
    </rPh>
    <phoneticPr fontId="5"/>
  </si>
  <si>
    <t>車種</t>
    <rPh sb="0" eb="2">
      <t>シャシュ</t>
    </rPh>
    <phoneticPr fontId="5"/>
  </si>
  <si>
    <t>台数</t>
    <rPh sb="0" eb="2">
      <t>ダイスウ</t>
    </rPh>
    <phoneticPr fontId="5"/>
  </si>
  <si>
    <t>台）</t>
    <rPh sb="0" eb="1">
      <t>ダイ</t>
    </rPh>
    <phoneticPr fontId="5"/>
  </si>
  <si>
    <t>大型</t>
    <rPh sb="0" eb="2">
      <t>オオガタ</t>
    </rPh>
    <phoneticPr fontId="5"/>
  </si>
  <si>
    <t>中型</t>
    <rPh sb="0" eb="2">
      <t>チュウガタ</t>
    </rPh>
    <phoneticPr fontId="5"/>
  </si>
  <si>
    <t>小型</t>
    <rPh sb="0" eb="2">
      <t>コガタ</t>
    </rPh>
    <phoneticPr fontId="5"/>
  </si>
  <si>
    <t>貸切バス</t>
    <rPh sb="0" eb="2">
      <t>カシキリ</t>
    </rPh>
    <phoneticPr fontId="5"/>
  </si>
  <si>
    <t>スクールバス</t>
    <phoneticPr fontId="5"/>
  </si>
  <si>
    <t>その他</t>
    <rPh sb="2" eb="3">
      <t>タ</t>
    </rPh>
    <phoneticPr fontId="5"/>
  </si>
  <si>
    <t>見学する</t>
    <rPh sb="0" eb="2">
      <t>ケンガク</t>
    </rPh>
    <phoneticPr fontId="5"/>
  </si>
  <si>
    <t>見学しない</t>
    <rPh sb="0" eb="2">
      <t>ケンガク</t>
    </rPh>
    <phoneticPr fontId="5"/>
  </si>
  <si>
    <t>希望する</t>
    <rPh sb="0" eb="2">
      <t>キボウ</t>
    </rPh>
    <phoneticPr fontId="5"/>
  </si>
  <si>
    <t>希望しない</t>
    <rPh sb="0" eb="2">
      <t>キボウ</t>
    </rPh>
    <phoneticPr fontId="5"/>
  </si>
  <si>
    <t>希望するメニューにチェックを入れてください。</t>
    <rPh sb="14" eb="15">
      <t>イ</t>
    </rPh>
    <phoneticPr fontId="5"/>
  </si>
  <si>
    <t>放射線</t>
    <rPh sb="0" eb="3">
      <t>ホウシャセン</t>
    </rPh>
    <phoneticPr fontId="5"/>
  </si>
  <si>
    <t>自然環境</t>
    <rPh sb="0" eb="4">
      <t>シゼンカンキョウ</t>
    </rPh>
    <phoneticPr fontId="5"/>
  </si>
  <si>
    <t>再生可能エネルギー</t>
    <rPh sb="0" eb="9">
      <t>サイセイカノウ</t>
    </rPh>
    <phoneticPr fontId="5"/>
  </si>
  <si>
    <t>学校
所在地</t>
    <phoneticPr fontId="5"/>
  </si>
  <si>
    <t>開始時間</t>
    <rPh sb="0" eb="4">
      <t>カイシジカン</t>
    </rPh>
    <phoneticPr fontId="5"/>
  </si>
  <si>
    <t>終了時間</t>
    <rPh sb="0" eb="4">
      <t>シュウリョウジカン</t>
    </rPh>
    <phoneticPr fontId="5"/>
  </si>
  <si>
    <t>昼食開始時間</t>
    <rPh sb="0" eb="2">
      <t>チュウショク</t>
    </rPh>
    <rPh sb="2" eb="6">
      <t>カイシジカン</t>
    </rPh>
    <phoneticPr fontId="5"/>
  </si>
  <si>
    <t>昼食終了時間</t>
    <rPh sb="0" eb="2">
      <t>チュウショク</t>
    </rPh>
    <rPh sb="2" eb="6">
      <t>シュウリョウジカン</t>
    </rPh>
    <phoneticPr fontId="5"/>
  </si>
  <si>
    <t>交通手段</t>
    <rPh sb="0" eb="4">
      <t>コウツウシュダン</t>
    </rPh>
    <phoneticPr fontId="5"/>
  </si>
  <si>
    <t>学年</t>
    <rPh sb="0" eb="2">
      <t>ガクネン</t>
    </rPh>
    <phoneticPr fontId="5"/>
  </si>
  <si>
    <t>学級数</t>
    <rPh sb="0" eb="3">
      <t>ガッキュウスウ</t>
    </rPh>
    <phoneticPr fontId="5"/>
  </si>
  <si>
    <t>団体名</t>
    <rPh sb="0" eb="3">
      <t>ダンタイメイ</t>
    </rPh>
    <phoneticPr fontId="5"/>
  </si>
  <si>
    <t>住所</t>
    <rPh sb="0" eb="2">
      <t>ジュウショ</t>
    </rPh>
    <phoneticPr fontId="5"/>
  </si>
  <si>
    <t>〒</t>
    <phoneticPr fontId="5"/>
  </si>
  <si>
    <t>TEL</t>
    <phoneticPr fontId="5"/>
  </si>
  <si>
    <t>Eメールアドレス</t>
    <phoneticPr fontId="5"/>
  </si>
  <si>
    <t>利用日</t>
    <rPh sb="0" eb="2">
      <t>リヨウ</t>
    </rPh>
    <rPh sb="2" eb="3">
      <t>ビ</t>
    </rPh>
    <phoneticPr fontId="5"/>
  </si>
  <si>
    <t>希望メニュー</t>
    <rPh sb="0" eb="2">
      <t>キボウ</t>
    </rPh>
    <phoneticPr fontId="5"/>
  </si>
  <si>
    <t>希望</t>
    <rPh sb="0" eb="2">
      <t>キボウ</t>
    </rPh>
    <phoneticPr fontId="5"/>
  </si>
  <si>
    <t>第</t>
    <rPh sb="0" eb="1">
      <t>ダイ</t>
    </rPh>
    <phoneticPr fontId="5"/>
  </si>
  <si>
    <t>体験研修</t>
    <rPh sb="0" eb="2">
      <t>タイケン</t>
    </rPh>
    <rPh sb="2" eb="4">
      <t>ケンシュウ</t>
    </rPh>
    <phoneticPr fontId="5"/>
  </si>
  <si>
    <t>展示</t>
    <rPh sb="0" eb="2">
      <t>テンジ</t>
    </rPh>
    <phoneticPr fontId="5"/>
  </si>
  <si>
    <t>アテンド希望</t>
    <rPh sb="4" eb="6">
      <t>キボウ</t>
    </rPh>
    <phoneticPr fontId="5"/>
  </si>
  <si>
    <t>バス</t>
    <phoneticPr fontId="5"/>
  </si>
  <si>
    <t>申込日</t>
    <rPh sb="0" eb="3">
      <t>モウシコミビ</t>
    </rPh>
    <phoneticPr fontId="5"/>
  </si>
  <si>
    <t>備考</t>
    <rPh sb="0" eb="2">
      <t>ビコウ</t>
    </rPh>
    <phoneticPr fontId="5"/>
  </si>
  <si>
    <t>体験プログラム名</t>
    <rPh sb="0" eb="2">
      <t>タイケン</t>
    </rPh>
    <rPh sb="7" eb="8">
      <t>メイ</t>
    </rPh>
    <phoneticPr fontId="5"/>
  </si>
  <si>
    <t>希望する体験研修メニューがありましたら下記に御記入ください。(任意）</t>
    <rPh sb="19" eb="21">
      <t>カキ</t>
    </rPh>
    <rPh sb="31" eb="33">
      <t>ニンイ</t>
    </rPh>
    <phoneticPr fontId="5"/>
  </si>
  <si>
    <t>FAX</t>
    <phoneticPr fontId="5"/>
  </si>
  <si>
    <t>）</t>
    <phoneticPr fontId="5"/>
  </si>
  <si>
    <t>人　（うち、児童生徒</t>
    <rPh sb="0" eb="1">
      <t>ニン</t>
    </rPh>
    <rPh sb="6" eb="8">
      <t>ジドウ</t>
    </rPh>
    <rPh sb="8" eb="10">
      <t>セイト</t>
    </rPh>
    <phoneticPr fontId="5"/>
  </si>
  <si>
    <t>（学習内容：</t>
    <rPh sb="1" eb="5">
      <t>ガクシュウナイヨウ</t>
    </rPh>
    <phoneticPr fontId="5"/>
  </si>
  <si>
    <t>放－1 身の回りのものを測定し てみよう</t>
  </si>
  <si>
    <t>決定</t>
    <rPh sb="0" eb="2">
      <t>ケッテイ</t>
    </rPh>
    <phoneticPr fontId="5"/>
  </si>
  <si>
    <t>入力必須</t>
    <rPh sb="0" eb="2">
      <t>ニュウリョク</t>
    </rPh>
    <rPh sb="2" eb="4">
      <t>ヒッス</t>
    </rPh>
    <phoneticPr fontId="5"/>
  </si>
  <si>
    <t>任意</t>
    <rPh sb="0" eb="2">
      <t>ニンイ</t>
    </rPh>
    <phoneticPr fontId="5"/>
  </si>
  <si>
    <t>福島県環境創造センター交流棟「コミュタン福島」 来館予約申込書【代理店様用】</t>
    <phoneticPr fontId="5"/>
  </si>
  <si>
    <t>名称</t>
    <rPh sb="0" eb="2">
      <t>メイショウ</t>
    </rPh>
    <phoneticPr fontId="5"/>
  </si>
  <si>
    <t>担当者</t>
    <rPh sb="0" eb="3">
      <t>タントウシャ</t>
    </rPh>
    <phoneticPr fontId="5"/>
  </si>
  <si>
    <t>電話</t>
    <rPh sb="0" eb="2">
      <t>デンワ</t>
    </rPh>
    <phoneticPr fontId="5"/>
  </si>
  <si>
    <t>電子メール</t>
    <rPh sb="0" eb="2">
      <t>デンシ</t>
    </rPh>
    <phoneticPr fontId="5"/>
  </si>
  <si>
    <t>連絡先</t>
    <rPh sb="0" eb="3">
      <t>レンラクサキ</t>
    </rPh>
    <phoneticPr fontId="5"/>
  </si>
  <si>
    <t>【代理店情報】</t>
    <rPh sb="1" eb="4">
      <t>ダイリテン</t>
    </rPh>
    <rPh sb="4" eb="6">
      <t>ジョウホウ</t>
    </rPh>
    <phoneticPr fontId="5"/>
  </si>
  <si>
    <t>【来館者情報】</t>
    <rPh sb="1" eb="4">
      <t>ライカンシャ</t>
    </rPh>
    <rPh sb="4" eb="6">
      <t>ジョウホウ</t>
    </rPh>
    <phoneticPr fontId="5"/>
  </si>
  <si>
    <t>0247-61-5721</t>
    <phoneticPr fontId="5"/>
  </si>
  <si>
    <t>0247-61-5727</t>
    <phoneticPr fontId="5"/>
  </si>
  <si>
    <t>コミュタントラベル</t>
    <phoneticPr fontId="5"/>
  </si>
  <si>
    <t>コミュタン太郎</t>
    <rPh sb="5" eb="7">
      <t>タロウ</t>
    </rPh>
    <phoneticPr fontId="5"/>
  </si>
  <si>
    <t>コミュタン高校</t>
    <rPh sb="5" eb="7">
      <t>コウコウ</t>
    </rPh>
    <phoneticPr fontId="5"/>
  </si>
  <si>
    <t>963-7711</t>
    <phoneticPr fontId="5"/>
  </si>
  <si>
    <t>福島県田村郡三春町深作１０－２</t>
    <rPh sb="0" eb="3">
      <t>フクシマケン</t>
    </rPh>
    <rPh sb="3" eb="6">
      <t>タムラグン</t>
    </rPh>
    <rPh sb="6" eb="9">
      <t>ミハルマチ</t>
    </rPh>
    <rPh sb="9" eb="11">
      <t>フカサク</t>
    </rPh>
    <phoneticPr fontId="5"/>
  </si>
  <si>
    <t>その他、要望等がありましたら記入してください。（任意）</t>
    <phoneticPr fontId="5"/>
  </si>
  <si>
    <t>その他</t>
    <phoneticPr fontId="5"/>
  </si>
  <si>
    <t>差し支えなければ、コミュタン福島を何で知っていただいたのか教えていただけますか？（任意）</t>
    <rPh sb="0" eb="1">
      <t>サ</t>
    </rPh>
    <rPh sb="2" eb="3">
      <t>ツカ</t>
    </rPh>
    <rPh sb="14" eb="16">
      <t>フクシマ</t>
    </rPh>
    <rPh sb="17" eb="18">
      <t>ナニ</t>
    </rPh>
    <rPh sb="19" eb="20">
      <t>シ</t>
    </rPh>
    <rPh sb="29" eb="30">
      <t>オシ</t>
    </rPh>
    <rPh sb="41" eb="43">
      <t>ニンイ</t>
    </rPh>
    <phoneticPr fontId="5"/>
  </si>
  <si>
    <t>）</t>
    <phoneticPr fontId="5"/>
  </si>
  <si>
    <t>見学コース</t>
    <rPh sb="0" eb="2">
      <t>ケンガク</t>
    </rPh>
    <phoneticPr fontId="5"/>
  </si>
  <si>
    <t>展示見学案内：</t>
    <rPh sb="0" eb="2">
      <t>テンジ</t>
    </rPh>
    <rPh sb="2" eb="4">
      <t>ケンガク</t>
    </rPh>
    <rPh sb="4" eb="6">
      <t>アンナイ</t>
    </rPh>
    <phoneticPr fontId="5"/>
  </si>
  <si>
    <t>（見学コース：</t>
    <rPh sb="1" eb="3">
      <t>ケンガク</t>
    </rPh>
    <phoneticPr fontId="5"/>
  </si>
  <si>
    <t>体験研修：</t>
    <rPh sb="0" eb="2">
      <t>タイケン</t>
    </rPh>
    <rPh sb="2" eb="4">
      <t>ケンシュウ</t>
    </rPh>
    <phoneticPr fontId="5"/>
  </si>
  <si>
    <t>標準コース</t>
    <rPh sb="0" eb="2">
      <t>ヒョウジュン</t>
    </rPh>
    <phoneticPr fontId="5"/>
  </si>
  <si>
    <t>放射線コース</t>
    <rPh sb="0" eb="3">
      <t>ホウシャセン</t>
    </rPh>
    <phoneticPr fontId="5"/>
  </si>
  <si>
    <t>環境コース</t>
    <rPh sb="0" eb="2">
      <t>カンキョウ</t>
    </rPh>
    <phoneticPr fontId="5"/>
  </si>
  <si>
    <t>xxx@com</t>
    <phoneticPr fontId="5"/>
  </si>
  <si>
    <t>【小学生向け】 放－1 身の回りのものを測定してみよう</t>
    <rPh sb="4" eb="5">
      <t>ム</t>
    </rPh>
    <phoneticPr fontId="5"/>
  </si>
  <si>
    <t>【小学生向け】 放－2 霧箱で放射線の性質を確認しよう</t>
    <phoneticPr fontId="5"/>
  </si>
  <si>
    <t>【小学生向け】 放－3 放射線から身を守る方法</t>
    <phoneticPr fontId="5"/>
  </si>
  <si>
    <t>【小学生向け】 再－１ 風力発電の仕組みを学ぼう</t>
    <phoneticPr fontId="5"/>
  </si>
  <si>
    <t>【小学生向け】 再－２ 光で電気をたくさん作ろう</t>
    <phoneticPr fontId="5"/>
  </si>
  <si>
    <t>【小学生向け】 再－３ 燃料電池で発電してみよう</t>
    <phoneticPr fontId="5"/>
  </si>
  <si>
    <t>【小学生向け】 再－４ 風力発電の工夫を学ぼう</t>
    <phoneticPr fontId="5"/>
  </si>
  <si>
    <t>【小学生向け】 再－５ 水力発電の仕組みを学ぼう</t>
    <phoneticPr fontId="5"/>
  </si>
  <si>
    <t>【小学生向け】 自－１ 植物の知恵・飛ぶタネをつくってみよう</t>
    <phoneticPr fontId="5"/>
  </si>
  <si>
    <t>【小学生向け】 自－２ 水がきれいになる仕組みを学ぼう「ろ過・凝集」</t>
    <phoneticPr fontId="5"/>
  </si>
  <si>
    <t>【中学生以上】 放－1 身の回りのものを測定してみよう</t>
    <rPh sb="1" eb="4">
      <t>チュウガクセイ</t>
    </rPh>
    <rPh sb="4" eb="6">
      <t>イジョウ</t>
    </rPh>
    <phoneticPr fontId="5"/>
  </si>
  <si>
    <t>【中学生以上】 放－2 霧箱で放射線の性質を確認しよう</t>
    <phoneticPr fontId="5"/>
  </si>
  <si>
    <t>【中学生以上】 放－3 放射線から身を守る方法</t>
    <phoneticPr fontId="5"/>
  </si>
  <si>
    <t>【中学生以上】 放－4 電子線・X線を観察してみよう</t>
    <phoneticPr fontId="5"/>
  </si>
  <si>
    <t>【中学生以上】 再－1 燃料電池で発電してみよう</t>
    <phoneticPr fontId="5"/>
  </si>
  <si>
    <t>【中学生以上】 再－2 風力発電の工夫を学ぼう</t>
    <phoneticPr fontId="5"/>
  </si>
  <si>
    <t>【中学生以上】 自－1 水がきれいになる仕組みを学ぼう「ろ過・凝集」</t>
    <phoneticPr fontId="5"/>
  </si>
  <si>
    <t>【中学生以上】 自－2 河川の水質調査方法を学び、河川水質変化の様子を探ってみよう</t>
    <phoneticPr fontId="5"/>
  </si>
  <si>
    <t>※　より多くの学校の皆さまにご見学いただけるよう見学時間は最大３時間（昼食時間を除く）を目安にご検討をお願いします。
※　時間については、後程、調整させていただくことがあります。</t>
    <rPh sb="4" eb="5">
      <t>オオ</t>
    </rPh>
    <rPh sb="7" eb="9">
      <t>ガッコウ</t>
    </rPh>
    <rPh sb="10" eb="11">
      <t>ミナ</t>
    </rPh>
    <rPh sb="15" eb="17">
      <t>ケンガク</t>
    </rPh>
    <rPh sb="24" eb="28">
      <t>ケンガクジカン</t>
    </rPh>
    <rPh sb="29" eb="31">
      <t>サイダイ</t>
    </rPh>
    <rPh sb="32" eb="34">
      <t>ジカン</t>
    </rPh>
    <rPh sb="35" eb="39">
      <t>チュウショクジカン</t>
    </rPh>
    <rPh sb="40" eb="41">
      <t>ノゾ</t>
    </rPh>
    <rPh sb="44" eb="46">
      <t>メヤス</t>
    </rPh>
    <rPh sb="48" eb="50">
      <t>ケントウ</t>
    </rPh>
    <rPh sb="52" eb="53">
      <t>ネガ</t>
    </rPh>
    <phoneticPr fontId="5"/>
  </si>
  <si>
    <t>来館位置付</t>
    <rPh sb="0" eb="2">
      <t>ライカン</t>
    </rPh>
    <rPh sb="2" eb="4">
      <t>イチ</t>
    </rPh>
    <rPh sb="4" eb="5">
      <t>ヅケ</t>
    </rPh>
    <phoneticPr fontId="5"/>
  </si>
  <si>
    <t>数字記入→</t>
    <rPh sb="0" eb="2">
      <t>スウジ</t>
    </rPh>
    <rPh sb="2" eb="4">
      <t>キニュウ</t>
    </rPh>
    <phoneticPr fontId="5"/>
  </si>
  <si>
    <t>（１：教科　２：学級活動　３：学校行事（修学旅行、宿泊学習）　４：総合学習）</t>
    <rPh sb="3" eb="5">
      <t>キョウカ</t>
    </rPh>
    <rPh sb="8" eb="12">
      <t>ガッキュウカツドウ</t>
    </rPh>
    <rPh sb="15" eb="19">
      <t>ガッコウギョウジ</t>
    </rPh>
    <rPh sb="20" eb="24">
      <t>シュウガクリョコウ</t>
    </rPh>
    <rPh sb="25" eb="29">
      <t>シュクハクガクシュウ</t>
    </rPh>
    <rPh sb="33" eb="35">
      <t>ソウゴウ</t>
    </rPh>
    <rPh sb="35" eb="37">
      <t>ガクシュウ</t>
    </rPh>
    <phoneticPr fontId="5"/>
  </si>
  <si>
    <t>その他、要望等がありましたら記入してください。（任意）</t>
    <rPh sb="24" eb="26">
      <t>ニンイ</t>
    </rPh>
    <phoneticPr fontId="5"/>
  </si>
  <si>
    <t>役職</t>
    <rPh sb="0" eb="2">
      <t>ヤクショク</t>
    </rPh>
    <phoneticPr fontId="5"/>
  </si>
  <si>
    <t>担当者名</t>
    <rPh sb="0" eb="3">
      <t>タントウシャ</t>
    </rPh>
    <rPh sb="3" eb="4">
      <t>メイ</t>
    </rPh>
    <phoneticPr fontId="5"/>
  </si>
  <si>
    <t>人数</t>
    <rPh sb="0" eb="2">
      <t>ニンズウ</t>
    </rPh>
    <phoneticPr fontId="5"/>
  </si>
  <si>
    <t>生徒数</t>
    <rPh sb="0" eb="3">
      <t>セイトスウ</t>
    </rPh>
    <phoneticPr fontId="5"/>
  </si>
  <si>
    <t>引率数</t>
    <rPh sb="0" eb="3">
      <t>インソツスウ</t>
    </rPh>
    <phoneticPr fontId="5"/>
  </si>
  <si>
    <t>SDGs</t>
    <phoneticPr fontId="5"/>
  </si>
  <si>
    <t>【小学生向け】 Ｓ－１ SDGｓの基礎を学ぼう</t>
    <phoneticPr fontId="5"/>
  </si>
  <si>
    <t>【小学生向け】 自－３ 紙をリサイクルして、自分だけのすてきなはがきをつくろう</t>
    <phoneticPr fontId="5"/>
  </si>
  <si>
    <t>【中学生以上】 Ｓ－１ SDGs基礎編</t>
    <rPh sb="18" eb="19">
      <t>ヘン</t>
    </rPh>
    <phoneticPr fontId="5"/>
  </si>
  <si>
    <t>【中学生以上】 Ｓ－２ SDGs発展編(ゴール６：安全な水とトイレを世界中に)</t>
    <phoneticPr fontId="5"/>
  </si>
  <si>
    <t>【中学生以上】 Ｓ－２ SDGs発展編(ゴール７：エネルギーをみんなにそしてクリーンに)</t>
    <phoneticPr fontId="5"/>
  </si>
  <si>
    <t>【中学生以上】 Ｓ－２ SDGs発展編(ゴール１２：つくる責任つかう責任)</t>
    <phoneticPr fontId="5"/>
  </si>
  <si>
    <t>【中学生以上】 Ｓ－２ SDGs発展編(ゴール１３：気候変動に具体的な対策を)</t>
    <phoneticPr fontId="5"/>
  </si>
  <si>
    <t>【中学生以上】 Ｓ－２ SDGs発展編(ゴール１４：海の豊かさを守ろう)</t>
    <phoneticPr fontId="5"/>
  </si>
  <si>
    <t>【中学生以上】 Ｓ－２ SDGs発展編(ゴール１５：陸の豊かさも守ろう)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</si>
</sst>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h:mm;@"/>
    <numFmt numFmtId="178" formatCode="[$-411]ggge&quot;年&quot;m&quot;月&quot;d&quot;日&quot;\(aaa\);@"/>
  </numFmts>
  <fonts count="15">
    <font>
      <sz val="11"/>
      <color theme="1"/>
      <name val="游ゴシック"/>
      <family val="2"/>
      <charset val="128"/>
      <scheme val="minor"/>
    </font>
    <font>
      <b/>
      <sz val="12"/>
      <color theme="1"/>
      <name val="HGPｺﾞｼｯｸM"/>
      <family val="3"/>
      <charset val="128"/>
    </font>
    <font>
      <sz val="12"/>
      <color theme="1"/>
      <name val="HGPｺﾞｼｯｸM"/>
      <family val="3"/>
      <charset val="128"/>
    </font>
    <font>
      <sz val="10"/>
      <color theme="1"/>
      <name val="HGPｺﾞｼｯｸM"/>
      <family val="3"/>
      <charset val="128"/>
    </font>
    <font>
      <sz val="11"/>
      <color theme="1"/>
      <name val="HGPｺﾞｼｯｸM"/>
      <family val="3"/>
      <charset val="128"/>
    </font>
    <font>
      <sz val="6"/>
      <name val="游ゴシック"/>
      <family val="2"/>
      <charset val="128"/>
      <scheme val="minor"/>
    </font>
    <font>
      <sz val="11"/>
      <color theme="1"/>
      <name val="ＭＳ Ｐゴシック"/>
      <family val="3"/>
      <charset val="128"/>
    </font>
    <font>
      <b/>
      <sz val="11"/>
      <color theme="1"/>
      <name val="游ゴシック"/>
      <family val="3"/>
      <charset val="128"/>
      <scheme val="minor"/>
    </font>
    <font>
      <b/>
      <sz val="9"/>
      <color indexed="81"/>
      <name val="MS P ゴシック"/>
      <family val="3"/>
      <charset val="128"/>
    </font>
    <font>
      <b/>
      <sz val="11"/>
      <color theme="1"/>
      <name val="HGPｺﾞｼｯｸM"/>
      <family val="3"/>
      <charset val="128"/>
    </font>
    <font>
      <sz val="12"/>
      <name val="HGPｺﾞｼｯｸM"/>
      <family val="3"/>
      <charset val="128"/>
    </font>
    <font>
      <u/>
      <sz val="11"/>
      <color theme="10"/>
      <name val="游ゴシック"/>
      <family val="2"/>
      <charset val="128"/>
      <scheme val="minor"/>
    </font>
    <font>
      <sz val="7"/>
      <color theme="1"/>
      <name val="HGPｺﾞｼｯｸM"/>
      <family val="3"/>
      <charset val="128"/>
    </font>
    <font>
      <sz val="9"/>
      <color rgb="FF000000"/>
      <name val="Meiryo UI"/>
      <family val="3"/>
      <charset val="128"/>
    </font>
    <font>
      <b/>
      <sz val="9"/>
      <color theme="1"/>
      <name val="HGPｺﾞｼｯｸM"/>
      <family val="3"/>
      <charset val="128"/>
    </font>
  </fonts>
  <fills count="6">
    <fill>
      <patternFill patternType="none"/>
    </fill>
    <fill>
      <patternFill patternType="gray125"/>
    </fill>
    <fill>
      <patternFill patternType="solid">
        <fgColor rgb="FFF2F2F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s>
  <borders count="55">
    <border>
      <left/>
      <right/>
      <top/>
      <bottom/>
      <diagonal/>
    </border>
    <border>
      <left/>
      <right style="medium">
        <color rgb="FF7F7F7F"/>
      </right>
      <top style="medium">
        <color rgb="FF7F7F7F"/>
      </top>
      <bottom style="medium">
        <color rgb="FF7F7F7F"/>
      </bottom>
      <diagonal/>
    </border>
    <border>
      <left/>
      <right/>
      <top style="medium">
        <color rgb="FF7F7F7F"/>
      </top>
      <bottom style="medium">
        <color rgb="FF7F7F7F"/>
      </bottom>
      <diagonal/>
    </border>
    <border>
      <left style="medium">
        <color rgb="FF7F7F7F"/>
      </left>
      <right style="medium">
        <color rgb="FF7F7F7F"/>
      </right>
      <top/>
      <bottom style="medium">
        <color rgb="FF7F7F7F"/>
      </bottom>
      <diagonal/>
    </border>
    <border>
      <left style="medium">
        <color rgb="FF7F7F7F"/>
      </left>
      <right style="medium">
        <color rgb="FF7F7F7F"/>
      </right>
      <top/>
      <bottom/>
      <diagonal/>
    </border>
    <border>
      <left/>
      <right style="medium">
        <color rgb="FF7F7F7F"/>
      </right>
      <top/>
      <bottom/>
      <diagonal/>
    </border>
    <border>
      <left/>
      <right/>
      <top/>
      <bottom style="medium">
        <color rgb="FF7F7F7F"/>
      </bottom>
      <diagonal/>
    </border>
    <border>
      <left/>
      <right style="medium">
        <color rgb="FF7F7F7F"/>
      </right>
      <top/>
      <bottom style="medium">
        <color rgb="FF7F7F7F"/>
      </bottom>
      <diagonal/>
    </border>
    <border>
      <left/>
      <right/>
      <top/>
      <bottom style="dotted">
        <color rgb="FF7F7F7F"/>
      </bottom>
      <diagonal/>
    </border>
    <border>
      <left style="medium">
        <color rgb="FF7F7F7F"/>
      </left>
      <right/>
      <top/>
      <bottom/>
      <diagonal/>
    </border>
    <border>
      <left style="medium">
        <color rgb="FF7F7F7F"/>
      </left>
      <right/>
      <top/>
      <bottom style="medium">
        <color rgb="FF7F7F7F"/>
      </bottom>
      <diagonal/>
    </border>
    <border>
      <left style="medium">
        <color rgb="FF7F7F7F"/>
      </left>
      <right/>
      <top style="medium">
        <color rgb="FF7F7F7F"/>
      </top>
      <bottom style="medium">
        <color rgb="FF7F7F7F"/>
      </bottom>
      <diagonal/>
    </border>
    <border>
      <left style="medium">
        <color rgb="FF7F7F7F"/>
      </left>
      <right style="medium">
        <color rgb="FF7F7F7F"/>
      </right>
      <top style="medium">
        <color rgb="FF7F7F7F"/>
      </top>
      <bottom/>
      <diagonal/>
    </border>
    <border>
      <left/>
      <right/>
      <top style="medium">
        <color rgb="FF7F7F7F"/>
      </top>
      <bottom/>
      <diagonal/>
    </border>
    <border>
      <left/>
      <right style="medium">
        <color rgb="FF7F7F7F"/>
      </right>
      <top style="medium">
        <color rgb="FF7F7F7F"/>
      </top>
      <bottom/>
      <diagonal/>
    </border>
    <border>
      <left/>
      <right/>
      <top style="medium">
        <color rgb="FF7F7F7F"/>
      </top>
      <bottom style="dotted">
        <color rgb="FF7F7F7F"/>
      </bottom>
      <diagonal/>
    </border>
    <border>
      <left style="medium">
        <color rgb="FF7F7F7F"/>
      </left>
      <right/>
      <top style="medium">
        <color rgb="FF7F7F7F"/>
      </top>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rgb="FF7F7F7F"/>
      </right>
      <top style="medium">
        <color rgb="FF7F7F7F"/>
      </top>
      <bottom style="dotted">
        <color rgb="FF7F7F7F"/>
      </bottom>
      <diagonal/>
    </border>
    <border>
      <left style="medium">
        <color rgb="FF7F7F7F"/>
      </left>
      <right/>
      <top/>
      <bottom style="thin">
        <color rgb="FF7F7F7F"/>
      </bottom>
      <diagonal/>
    </border>
    <border>
      <left/>
      <right/>
      <top/>
      <bottom style="thin">
        <color rgb="FF7F7F7F"/>
      </bottom>
      <diagonal/>
    </border>
    <border>
      <left style="dotted">
        <color rgb="FF7F7F7F"/>
      </left>
      <right/>
      <top style="dotted">
        <color rgb="FF7F7F7F"/>
      </top>
      <bottom style="thin">
        <color rgb="FF7F7F7F"/>
      </bottom>
      <diagonal/>
    </border>
    <border>
      <left/>
      <right/>
      <top style="dotted">
        <color rgb="FF7F7F7F"/>
      </top>
      <bottom style="thin">
        <color rgb="FF7F7F7F"/>
      </bottom>
      <diagonal/>
    </border>
    <border>
      <left/>
      <right style="medium">
        <color rgb="FF7F7F7F"/>
      </right>
      <top style="dotted">
        <color rgb="FF7F7F7F"/>
      </top>
      <bottom style="thin">
        <color rgb="FF7F7F7F"/>
      </bottom>
      <diagonal/>
    </border>
    <border>
      <left style="medium">
        <color rgb="FF7F7F7F"/>
      </left>
      <right/>
      <top style="thin">
        <color rgb="FF7F7F7F"/>
      </top>
      <bottom/>
      <diagonal/>
    </border>
    <border>
      <left/>
      <right/>
      <top style="thin">
        <color rgb="FF7F7F7F"/>
      </top>
      <bottom/>
      <diagonal/>
    </border>
    <border>
      <left/>
      <right/>
      <top style="thin">
        <color rgb="FF7F7F7F"/>
      </top>
      <bottom style="dotted">
        <color rgb="FF7F7F7F"/>
      </bottom>
      <diagonal/>
    </border>
    <border>
      <left/>
      <right style="medium">
        <color rgb="FF7F7F7F"/>
      </right>
      <top style="thin">
        <color rgb="FF7F7F7F"/>
      </top>
      <bottom style="dotted">
        <color rgb="FF7F7F7F"/>
      </bottom>
      <diagonal/>
    </border>
    <border>
      <left style="dotted">
        <color rgb="FF7F7F7F"/>
      </left>
      <right/>
      <top style="dotted">
        <color rgb="FF7F7F7F"/>
      </top>
      <bottom style="medium">
        <color rgb="FF7F7F7F"/>
      </bottom>
      <diagonal/>
    </border>
    <border>
      <left/>
      <right style="medium">
        <color rgb="FF7F7F7F"/>
      </right>
      <top style="medium">
        <color rgb="FF7F7F7F"/>
      </top>
      <bottom style="hair">
        <color rgb="FF7F7F7F"/>
      </bottom>
      <diagonal/>
    </border>
    <border>
      <left/>
      <right/>
      <top style="medium">
        <color rgb="FF7F7F7F"/>
      </top>
      <bottom style="hair">
        <color rgb="FF7F7F7F"/>
      </bottom>
      <diagonal/>
    </border>
    <border>
      <left/>
      <right/>
      <top style="hair">
        <color rgb="FF7F7F7F"/>
      </top>
      <bottom style="medium">
        <color rgb="FF7F7F7F"/>
      </bottom>
      <diagonal/>
    </border>
    <border>
      <left/>
      <right style="medium">
        <color rgb="FF7F7F7F"/>
      </right>
      <top style="hair">
        <color rgb="FF7F7F7F"/>
      </top>
      <bottom style="medium">
        <color rgb="FF7F7F7F"/>
      </bottom>
      <diagonal/>
    </border>
    <border>
      <left style="medium">
        <color rgb="FF7F7F7F"/>
      </left>
      <right style="medium">
        <color rgb="FF7F7F7F"/>
      </right>
      <top style="medium">
        <color rgb="FF7F7F7F"/>
      </top>
      <bottom style="medium">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7F7F7F"/>
      </right>
      <top style="medium">
        <color indexed="64"/>
      </top>
      <bottom/>
      <diagonal/>
    </border>
    <border>
      <left style="medium">
        <color indexed="64"/>
      </left>
      <right/>
      <top/>
      <bottom style="medium">
        <color rgb="FF7F7F7F"/>
      </bottom>
      <diagonal/>
    </border>
    <border>
      <left style="medium">
        <color indexed="64"/>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rgb="FF7F7F7F"/>
      </top>
      <bottom style="medium">
        <color theme="0" tint="-0.499984740745262"/>
      </bottom>
      <diagonal/>
    </border>
    <border>
      <left/>
      <right/>
      <top style="medium">
        <color rgb="FF7F7F7F"/>
      </top>
      <bottom style="medium">
        <color theme="0" tint="-0.499984740745262"/>
      </bottom>
      <diagonal/>
    </border>
    <border>
      <left/>
      <right style="medium">
        <color rgb="FF7F7F7F"/>
      </right>
      <top style="medium">
        <color rgb="FF7F7F7F"/>
      </top>
      <bottom style="medium">
        <color theme="0" tint="-0.499984740745262"/>
      </bottom>
      <diagonal/>
    </border>
    <border>
      <left/>
      <right style="medium">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73">
    <xf numFmtId="0" fontId="0" fillId="0" borderId="0" xfId="0">
      <alignment vertical="center"/>
    </xf>
    <xf numFmtId="14" fontId="0" fillId="0" borderId="0" xfId="0" applyNumberFormat="1">
      <alignment vertical="center"/>
    </xf>
    <xf numFmtId="0" fontId="0" fillId="0" borderId="0" xfId="0" applyFill="1">
      <alignment vertical="center"/>
    </xf>
    <xf numFmtId="176" fontId="0" fillId="0" borderId="0" xfId="0" applyNumberFormat="1">
      <alignment vertical="center"/>
    </xf>
    <xf numFmtId="177" fontId="0" fillId="0" borderId="0" xfId="0" applyNumberFormat="1">
      <alignment vertical="center"/>
    </xf>
    <xf numFmtId="0" fontId="0" fillId="0" borderId="0" xfId="0" applyAlignment="1">
      <alignment vertical="center" wrapText="1"/>
    </xf>
    <xf numFmtId="0" fontId="0" fillId="0" borderId="0" xfId="0" applyNumberFormat="1">
      <alignment vertical="center"/>
    </xf>
    <xf numFmtId="0" fontId="0" fillId="0" borderId="0" xfId="0" applyProtection="1">
      <alignment vertical="center"/>
    </xf>
    <xf numFmtId="0" fontId="2" fillId="0" borderId="38" xfId="0" applyFont="1" applyFill="1" applyBorder="1" applyAlignment="1" applyProtection="1">
      <alignment horizontal="center" vertical="top" wrapText="1"/>
    </xf>
    <xf numFmtId="0" fontId="1" fillId="2" borderId="7" xfId="0" applyFont="1" applyFill="1" applyBorder="1" applyAlignment="1" applyProtection="1">
      <alignment horizontal="justify" vertical="center" wrapText="1"/>
    </xf>
    <xf numFmtId="0" fontId="2" fillId="0" borderId="2" xfId="0" applyFont="1" applyBorder="1" applyAlignment="1" applyProtection="1">
      <alignment vertical="center" wrapText="1"/>
    </xf>
    <xf numFmtId="0" fontId="2" fillId="0" borderId="1" xfId="0" applyFont="1" applyBorder="1" applyAlignment="1" applyProtection="1">
      <alignment vertical="center" wrapText="1"/>
    </xf>
    <xf numFmtId="176" fontId="2" fillId="0" borderId="15" xfId="0" applyNumberFormat="1"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176" fontId="2" fillId="0" borderId="8"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176" fontId="2" fillId="0" borderId="34" xfId="0" applyNumberFormat="1"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0" fillId="2" borderId="4" xfId="0" applyFill="1" applyBorder="1" applyAlignment="1" applyProtection="1">
      <alignment vertical="center" wrapText="1"/>
    </xf>
    <xf numFmtId="0" fontId="4" fillId="0" borderId="36" xfId="0" applyFont="1" applyBorder="1" applyAlignment="1" applyProtection="1">
      <alignment horizontal="center" vertical="center" wrapText="1"/>
    </xf>
    <xf numFmtId="0" fontId="3" fillId="0" borderId="0" xfId="0" applyFont="1" applyFill="1" applyAlignment="1" applyProtection="1">
      <alignment horizontal="center" vertical="center" wrapText="1"/>
    </xf>
    <xf numFmtId="0" fontId="3" fillId="0" borderId="0" xfId="0" applyFont="1" applyAlignment="1" applyProtection="1">
      <alignment vertical="center" wrapText="1"/>
    </xf>
    <xf numFmtId="0" fontId="3" fillId="0" borderId="5" xfId="0" applyFont="1" applyBorder="1" applyAlignment="1" applyProtection="1">
      <alignment vertical="center" wrapText="1"/>
    </xf>
    <xf numFmtId="0" fontId="2" fillId="0" borderId="0" xfId="0" applyFont="1" applyFill="1" applyBorder="1" applyAlignment="1" applyProtection="1">
      <alignment vertical="top" wrapText="1"/>
    </xf>
    <xf numFmtId="0" fontId="2" fillId="0" borderId="5" xfId="0" applyFont="1" applyFill="1" applyBorder="1" applyAlignment="1" applyProtection="1">
      <alignment vertical="top" wrapText="1"/>
    </xf>
    <xf numFmtId="0" fontId="0" fillId="4" borderId="0" xfId="0" applyFill="1" applyProtection="1">
      <alignment vertical="center"/>
    </xf>
    <xf numFmtId="0" fontId="0" fillId="3" borderId="0" xfId="0" applyFill="1">
      <alignment vertical="center"/>
    </xf>
    <xf numFmtId="0" fontId="2" fillId="0" borderId="2" xfId="0" applyFont="1" applyBorder="1" applyAlignment="1" applyProtection="1">
      <alignment horizontal="center" vertical="center" wrapText="1"/>
    </xf>
    <xf numFmtId="0" fontId="9" fillId="2" borderId="4" xfId="0" applyFont="1" applyFill="1" applyBorder="1" applyAlignment="1" applyProtection="1">
      <alignment horizontal="justify" vertical="center" wrapText="1"/>
    </xf>
    <xf numFmtId="0" fontId="9" fillId="2" borderId="3" xfId="0" applyFont="1" applyFill="1" applyBorder="1" applyAlignment="1" applyProtection="1">
      <alignment horizontal="justify" vertical="center" wrapText="1"/>
    </xf>
    <xf numFmtId="49" fontId="0" fillId="0" borderId="0" xfId="0" applyNumberFormat="1">
      <alignment vertical="center"/>
    </xf>
    <xf numFmtId="0" fontId="2" fillId="0" borderId="2" xfId="0" applyFont="1" applyBorder="1" applyAlignment="1" applyProtection="1">
      <alignment horizontal="center" vertical="center" wrapText="1"/>
    </xf>
    <xf numFmtId="0" fontId="9" fillId="2" borderId="4" xfId="0" applyFont="1" applyFill="1" applyBorder="1" applyAlignment="1" applyProtection="1">
      <alignment horizontal="justify" vertical="center" wrapText="1"/>
    </xf>
    <xf numFmtId="0" fontId="9" fillId="2" borderId="3" xfId="0" applyFont="1" applyFill="1" applyBorder="1" applyAlignment="1" applyProtection="1">
      <alignment horizontal="justify" vertical="center" wrapText="1"/>
    </xf>
    <xf numFmtId="0" fontId="0" fillId="0" borderId="9" xfId="0" applyBorder="1" applyAlignment="1" applyProtection="1">
      <alignment horizontal="center" vertical="center"/>
      <protection locked="0"/>
    </xf>
    <xf numFmtId="0" fontId="1" fillId="2" borderId="3"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2" fillId="0" borderId="11" xfId="0" applyFont="1" applyFill="1" applyBorder="1" applyAlignment="1" applyProtection="1">
      <alignment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protection locked="0"/>
    </xf>
    <xf numFmtId="0" fontId="3" fillId="0" borderId="49"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4" fillId="0" borderId="5" xfId="0" applyFont="1" applyBorder="1" applyAlignment="1" applyProtection="1">
      <alignment horizontal="left" vertical="top" wrapText="1"/>
    </xf>
    <xf numFmtId="0" fontId="0" fillId="2" borderId="3" xfId="0" applyFill="1" applyBorder="1" applyAlignment="1">
      <alignment vertical="center" wrapText="1"/>
    </xf>
    <xf numFmtId="0" fontId="14" fillId="2" borderId="50" xfId="0" applyFont="1" applyFill="1" applyBorder="1" applyAlignment="1">
      <alignment horizontal="justify" vertical="center" wrapText="1"/>
    </xf>
    <xf numFmtId="0" fontId="3" fillId="0" borderId="51" xfId="0" applyFont="1" applyBorder="1" applyAlignment="1">
      <alignment vertical="center" wrapText="1"/>
    </xf>
    <xf numFmtId="0" fontId="2" fillId="0" borderId="52" xfId="0"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0" fillId="0" borderId="0" xfId="0" applyProtection="1">
      <alignment vertical="center"/>
      <protection locked="0"/>
    </xf>
    <xf numFmtId="49" fontId="0" fillId="0" borderId="0" xfId="0" applyNumberFormat="1" applyFont="1" applyAlignment="1">
      <alignment vertical="top"/>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9" xfId="0" applyFont="1" applyBorder="1" applyAlignment="1">
      <alignment horizontal="justify" vertical="center" wrapText="1"/>
    </xf>
    <xf numFmtId="0" fontId="3" fillId="0" borderId="0" xfId="0" applyFont="1" applyAlignment="1">
      <alignment horizontal="justify" vertical="center" wrapText="1"/>
    </xf>
    <xf numFmtId="0" fontId="3" fillId="0" borderId="5" xfId="0" applyFont="1" applyBorder="1" applyAlignment="1">
      <alignment horizontal="justify" vertical="center" wrapText="1"/>
    </xf>
    <xf numFmtId="0" fontId="2" fillId="0" borderId="10"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 fillId="2" borderId="41" xfId="0" applyFont="1" applyFill="1" applyBorder="1" applyAlignment="1" applyProtection="1">
      <alignment horizontal="center" vertical="center" wrapText="1"/>
    </xf>
    <xf numFmtId="0" fontId="2" fillId="0" borderId="1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77" fontId="2" fillId="0" borderId="30" xfId="0" applyNumberFormat="1" applyFont="1" applyFill="1" applyBorder="1" applyAlignment="1" applyProtection="1">
      <alignment horizontal="center" vertical="center" wrapText="1"/>
      <protection locked="0"/>
    </xf>
    <xf numFmtId="177" fontId="2" fillId="0" borderId="31" xfId="0" applyNumberFormat="1"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14" fontId="2" fillId="0" borderId="16" xfId="0" applyNumberFormat="1"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2" fillId="0" borderId="38" xfId="0" applyFont="1" applyFill="1" applyBorder="1" applyAlignment="1" applyProtection="1">
      <alignment horizontal="center" vertical="top" wrapText="1"/>
      <protection locked="0"/>
    </xf>
    <xf numFmtId="0" fontId="2" fillId="0" borderId="37" xfId="0" applyFont="1" applyFill="1" applyBorder="1" applyAlignment="1" applyProtection="1">
      <alignment horizontal="center" vertical="top" wrapText="1"/>
      <protection locked="0"/>
    </xf>
    <xf numFmtId="0" fontId="0" fillId="0" borderId="39"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9" fillId="2" borderId="12" xfId="0" applyFont="1" applyFill="1" applyBorder="1" applyAlignment="1" applyProtection="1">
      <alignment horizontal="justify" vertical="center" wrapText="1"/>
    </xf>
    <xf numFmtId="0" fontId="9" fillId="2" borderId="4" xfId="0" applyFont="1" applyFill="1" applyBorder="1" applyAlignment="1" applyProtection="1">
      <alignment horizontal="justify" vertical="center" wrapText="1"/>
    </xf>
    <xf numFmtId="0" fontId="2" fillId="0" borderId="2"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49" fontId="0" fillId="0" borderId="2"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9" fillId="2" borderId="42" xfId="0" applyFont="1" applyFill="1" applyBorder="1" applyAlignment="1" applyProtection="1">
      <alignment horizontal="justify" vertical="center" wrapText="1"/>
    </xf>
    <xf numFmtId="0" fontId="9" fillId="2" borderId="43" xfId="0" applyFont="1" applyFill="1" applyBorder="1" applyAlignment="1" applyProtection="1">
      <alignment horizontal="justify" vertical="center" wrapText="1"/>
    </xf>
    <xf numFmtId="0" fontId="9" fillId="2" borderId="44" xfId="0" applyFont="1" applyFill="1" applyBorder="1" applyAlignment="1" applyProtection="1">
      <alignment horizontal="justify" vertical="center" wrapText="1"/>
    </xf>
    <xf numFmtId="0" fontId="3" fillId="0" borderId="45" xfId="0" applyFont="1" applyBorder="1" applyAlignment="1" applyProtection="1">
      <alignment horizontal="left" vertical="center" wrapText="1"/>
    </xf>
    <xf numFmtId="0" fontId="3" fillId="0" borderId="46" xfId="0" applyFont="1" applyBorder="1" applyAlignment="1" applyProtection="1">
      <alignment horizontal="left" vertical="center" wrapText="1"/>
    </xf>
    <xf numFmtId="0" fontId="3" fillId="0" borderId="47" xfId="0" applyFont="1" applyBorder="1" applyAlignment="1" applyProtection="1">
      <alignment horizontal="left" vertical="center" wrapText="1"/>
    </xf>
    <xf numFmtId="0" fontId="3" fillId="0" borderId="49"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2" fillId="0" borderId="48"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12" fillId="0" borderId="0" xfId="0" applyFont="1" applyBorder="1" applyAlignment="1" applyProtection="1">
      <alignment horizontal="left" vertical="center" wrapText="1"/>
      <protection locked="0"/>
    </xf>
    <xf numFmtId="0" fontId="7" fillId="0" borderId="0" xfId="0" applyFont="1" applyAlignment="1" applyProtection="1">
      <alignment horizontal="center" vertical="center"/>
    </xf>
    <xf numFmtId="0" fontId="6" fillId="0" borderId="18"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20" xfId="0" applyFont="1" applyBorder="1" applyAlignment="1" applyProtection="1">
      <alignment horizontal="left" vertical="center"/>
    </xf>
    <xf numFmtId="0" fontId="6" fillId="0" borderId="21"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22" xfId="0" applyFont="1" applyBorder="1" applyAlignment="1" applyProtection="1">
      <alignment horizontal="left" vertical="center"/>
    </xf>
    <xf numFmtId="0" fontId="11" fillId="0" borderId="23" xfId="1" applyBorder="1" applyAlignment="1" applyProtection="1">
      <alignment horizontal="left" vertical="center"/>
    </xf>
    <xf numFmtId="0" fontId="11" fillId="0" borderId="24" xfId="1" applyBorder="1" applyAlignment="1" applyProtection="1">
      <alignment horizontal="left" vertical="center"/>
    </xf>
    <xf numFmtId="0" fontId="11" fillId="0" borderId="25" xfId="1" applyBorder="1" applyAlignment="1" applyProtection="1">
      <alignment horizontal="left" vertical="center"/>
    </xf>
    <xf numFmtId="176" fontId="0" fillId="0" borderId="17" xfId="0" applyNumberFormat="1"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2" borderId="4"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178" fontId="4" fillId="0" borderId="33" xfId="0" applyNumberFormat="1" applyFont="1" applyFill="1" applyBorder="1" applyAlignment="1" applyProtection="1">
      <alignment horizontal="center" vertical="center" wrapText="1"/>
      <protection locked="0"/>
    </xf>
    <xf numFmtId="178" fontId="4" fillId="0" borderId="28" xfId="0" applyNumberFormat="1" applyFont="1" applyFill="1" applyBorder="1" applyAlignment="1" applyProtection="1">
      <alignment horizontal="center" vertical="center" wrapText="1"/>
      <protection locked="0"/>
    </xf>
    <xf numFmtId="177" fontId="2" fillId="0" borderId="34" xfId="0" applyNumberFormat="1" applyFont="1" applyFill="1" applyBorder="1" applyAlignment="1" applyProtection="1">
      <alignment horizontal="center" vertical="center" wrapText="1"/>
      <protection locked="0"/>
    </xf>
    <xf numFmtId="177" fontId="2" fillId="0" borderId="35" xfId="0" applyNumberFormat="1"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178" fontId="4" fillId="0" borderId="13" xfId="0" applyNumberFormat="1" applyFont="1" applyFill="1" applyBorder="1" applyAlignment="1" applyProtection="1">
      <alignment horizontal="center" vertical="center" wrapText="1"/>
      <protection locked="0"/>
    </xf>
    <xf numFmtId="177" fontId="2" fillId="0" borderId="15" xfId="0" applyNumberFormat="1" applyFont="1" applyFill="1" applyBorder="1" applyAlignment="1" applyProtection="1">
      <alignment horizontal="center" vertical="center" wrapText="1"/>
      <protection locked="0"/>
    </xf>
    <xf numFmtId="177" fontId="2" fillId="0" borderId="26" xfId="0" applyNumberFormat="1" applyFont="1" applyFill="1" applyBorder="1" applyAlignment="1" applyProtection="1">
      <alignment horizontal="center" vertical="center" wrapText="1"/>
      <protection locked="0"/>
    </xf>
    <xf numFmtId="0" fontId="11" fillId="0" borderId="2" xfId="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2" xfId="0" applyFont="1" applyBorder="1" applyAlignment="1" applyProtection="1">
      <alignment horizontal="left"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178" fontId="4" fillId="0" borderId="6" xfId="0" applyNumberFormat="1" applyFont="1" applyFill="1" applyBorder="1" applyAlignment="1" applyProtection="1">
      <alignment horizontal="center" vertical="center" wrapText="1"/>
      <protection locked="0"/>
    </xf>
    <xf numFmtId="0" fontId="2" fillId="0" borderId="9"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3" fillId="0" borderId="9" xfId="0" applyFont="1" applyBorder="1" applyAlignment="1" applyProtection="1">
      <alignment horizontal="justify" vertical="center" wrapText="1"/>
    </xf>
    <xf numFmtId="0" fontId="3" fillId="0" borderId="0" xfId="0" applyFont="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0" borderId="10"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10" fillId="0" borderId="1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xf>
    <xf numFmtId="0" fontId="3" fillId="0" borderId="16"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0" xfId="0" applyFont="1" applyAlignment="1" applyProtection="1">
      <alignment horizontal="left" vertical="center" wrapText="1"/>
    </xf>
    <xf numFmtId="0" fontId="3" fillId="0" borderId="0" xfId="0" applyFont="1" applyFill="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11" fillId="0" borderId="9" xfId="1" applyBorder="1" applyAlignment="1" applyProtection="1">
      <alignment horizontal="justify" vertical="center" wrapText="1"/>
    </xf>
    <xf numFmtId="0" fontId="11" fillId="0" borderId="0" xfId="1" applyAlignment="1" applyProtection="1">
      <alignment horizontal="justify" vertical="center" wrapText="1"/>
    </xf>
    <xf numFmtId="0" fontId="11" fillId="0" borderId="5" xfId="1" applyBorder="1" applyAlignment="1" applyProtection="1">
      <alignment horizontal="justify" vertical="center" wrapText="1"/>
    </xf>
    <xf numFmtId="0" fontId="3" fillId="0" borderId="0" xfId="0" applyFont="1" applyAlignment="1" applyProtection="1">
      <alignment horizontal="justify" vertical="center" wrapText="1"/>
    </xf>
    <xf numFmtId="0" fontId="9" fillId="2" borderId="49" xfId="0" applyFont="1" applyFill="1" applyBorder="1" applyAlignment="1" applyProtection="1">
      <alignment horizontal="justify" vertical="center" wrapText="1"/>
    </xf>
    <xf numFmtId="0" fontId="12" fillId="0" borderId="0" xfId="0" applyFont="1" applyBorder="1" applyAlignment="1" applyProtection="1">
      <alignment horizontal="left" vertical="center" wrapText="1"/>
    </xf>
    <xf numFmtId="0" fontId="2" fillId="0" borderId="49" xfId="0" applyFont="1" applyFill="1" applyBorder="1" applyAlignment="1" applyProtection="1">
      <alignment horizontal="left" vertical="top" wrapText="1"/>
      <protection locked="0"/>
    </xf>
    <xf numFmtId="0" fontId="2" fillId="0" borderId="54" xfId="0" applyFont="1" applyFill="1" applyBorder="1" applyAlignment="1" applyProtection="1">
      <alignment horizontal="left" vertical="top" wrapText="1"/>
      <protection locked="0"/>
    </xf>
    <xf numFmtId="0" fontId="2" fillId="0" borderId="11" xfId="0" applyFont="1" applyBorder="1" applyAlignment="1" applyProtection="1">
      <alignment horizontal="center" vertical="center" wrapText="1"/>
    </xf>
    <xf numFmtId="0" fontId="6" fillId="0" borderId="23" xfId="0" applyFont="1" applyBorder="1" applyAlignment="1" applyProtection="1">
      <alignment horizontal="left" vertical="center"/>
    </xf>
    <xf numFmtId="0" fontId="6" fillId="0" borderId="24" xfId="0" applyFont="1" applyBorder="1" applyAlignment="1" applyProtection="1">
      <alignment horizontal="left" vertical="center"/>
    </xf>
    <xf numFmtId="0" fontId="6" fillId="0" borderId="25" xfId="0" applyFont="1" applyBorder="1" applyAlignment="1" applyProtection="1">
      <alignment horizontal="left" vertical="center"/>
    </xf>
    <xf numFmtId="0" fontId="11" fillId="0" borderId="2" xfId="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6" xfId="0" applyFont="1" applyFill="1" applyBorder="1" applyAlignment="1" applyProtection="1">
      <alignment horizontal="center" vertical="center" wrapText="1"/>
      <protection locked="0"/>
    </xf>
    <xf numFmtId="178" fontId="2" fillId="0" borderId="13" xfId="0" applyNumberFormat="1" applyFont="1" applyFill="1" applyBorder="1" applyAlignment="1" applyProtection="1">
      <alignment horizontal="center" vertical="center" wrapText="1"/>
      <protection locked="0"/>
    </xf>
    <xf numFmtId="178" fontId="2" fillId="0" borderId="28" xfId="0" applyNumberFormat="1" applyFont="1" applyFill="1" applyBorder="1" applyAlignment="1" applyProtection="1">
      <alignment horizontal="center" vertical="center" wrapText="1"/>
      <protection locked="0"/>
    </xf>
    <xf numFmtId="178" fontId="2" fillId="0" borderId="33" xfId="0" applyNumberFormat="1" applyFont="1" applyFill="1" applyBorder="1" applyAlignment="1" applyProtection="1">
      <alignment horizontal="center" vertical="center" wrapText="1"/>
      <protection locked="0"/>
    </xf>
    <xf numFmtId="178" fontId="2" fillId="0" borderId="6" xfId="0" applyNumberFormat="1" applyFont="1" applyFill="1" applyBorder="1" applyAlignment="1" applyProtection="1">
      <alignment horizontal="center" vertical="center" wrapText="1"/>
      <protection locked="0"/>
    </xf>
    <xf numFmtId="0" fontId="9" fillId="2" borderId="3" xfId="0" applyFont="1" applyFill="1" applyBorder="1" applyAlignment="1" applyProtection="1">
      <alignment horizontal="justify" vertical="center" wrapText="1"/>
    </xf>
  </cellXfs>
  <cellStyles count="2">
    <cellStyle name="ハイパーリンク" xfId="1" builtinId="8"/>
    <cellStyle name="標準" xfId="0" builtinId="0"/>
  </cellStyles>
  <dxfs count="19">
    <dxf>
      <fill>
        <patternFill>
          <bgColor theme="4" tint="0.79998168889431442"/>
        </patternFill>
      </fill>
    </dxf>
    <dxf>
      <fill>
        <patternFill>
          <bgColor theme="4" tint="0.79998168889431442"/>
        </patternFill>
      </fill>
    </dxf>
    <dxf>
      <fill>
        <patternFill>
          <bgColor theme="4" tint="0.79998168889431442"/>
        </patternFill>
      </fill>
    </dxf>
    <dxf>
      <fill>
        <patternFill>
          <fgColor auto="1"/>
          <bgColor theme="7" tint="0.79998168889431442"/>
        </patternFill>
      </fill>
    </dxf>
    <dxf>
      <fill>
        <patternFill patternType="none">
          <bgColor auto="1"/>
        </patternFill>
      </fill>
    </dxf>
    <dxf>
      <fill>
        <patternFill>
          <fgColor auto="1"/>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patternType="none">
          <bgColor auto="1"/>
        </patternFill>
      </fill>
    </dxf>
    <dxf>
      <fill>
        <patternFill>
          <fgColor auto="1"/>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M$3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N$38" lockText="1" noThreeD="1"/>
</file>

<file path=xl/ctrlProps/ctrlProp3.xml><?xml version="1.0" encoding="utf-8"?>
<formControlPr xmlns="http://schemas.microsoft.com/office/spreadsheetml/2009/9/main" objectType="CheckBox" fmlaLink="$O$38" lockText="1" noThreeD="1"/>
</file>

<file path=xl/ctrlProps/ctrlProp4.xml><?xml version="1.0" encoding="utf-8"?>
<formControlPr xmlns="http://schemas.microsoft.com/office/spreadsheetml/2009/9/main" objectType="CheckBox" fmlaLink="$P$38" lockText="1" noThreeD="1"/>
</file>

<file path=xl/ctrlProps/ctrlProp5.xml><?xml version="1.0" encoding="utf-8"?>
<formControlPr xmlns="http://schemas.microsoft.com/office/spreadsheetml/2009/9/main" objectType="CheckBox" fmlaLink="$M$39" lockText="1" noThreeD="1"/>
</file>

<file path=xl/ctrlProps/ctrlProp6.xml><?xml version="1.0" encoding="utf-8"?>
<formControlPr xmlns="http://schemas.microsoft.com/office/spreadsheetml/2009/9/main" objectType="CheckBox" fmlaLink="$N$39" lockText="1" noThreeD="1"/>
</file>

<file path=xl/ctrlProps/ctrlProp7.xml><?xml version="1.0" encoding="utf-8"?>
<formControlPr xmlns="http://schemas.microsoft.com/office/spreadsheetml/2009/9/main" objectType="CheckBox" fmlaLink="$O$39" lockText="1" noThreeD="1"/>
</file>

<file path=xl/ctrlProps/ctrlProp8.xml><?xml version="1.0" encoding="utf-8"?>
<formControlPr xmlns="http://schemas.microsoft.com/office/spreadsheetml/2009/9/main" objectType="CheckBox" fmlaLink="$P$39"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0</xdr:col>
      <xdr:colOff>190500</xdr:colOff>
      <xdr:row>2</xdr:row>
      <xdr:rowOff>0</xdr:rowOff>
    </xdr:from>
    <xdr:ext cx="6677025" cy="2762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90500" y="476250"/>
          <a:ext cx="6677025" cy="27622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記載例を参考にご記入の上、</a:t>
          </a:r>
          <a:r>
            <a:rPr kumimoji="1" lang="ja-JP" altLang="en-US" sz="1100" b="1"/>
            <a:t>電子メールに添付（推奨）</a:t>
          </a:r>
          <a:r>
            <a:rPr kumimoji="1" lang="ja-JP" altLang="en-US" sz="1100" b="0"/>
            <a:t>または</a:t>
          </a:r>
          <a:r>
            <a:rPr kumimoji="1" lang="en-US" altLang="ja-JP" sz="1100" b="0"/>
            <a:t>FAX</a:t>
          </a:r>
          <a:r>
            <a:rPr kumimoji="1" lang="ja-JP" altLang="en-US" sz="1100"/>
            <a:t>で送信くださいますようお願いします。ｆ</a:t>
          </a:r>
        </a:p>
      </xdr:txBody>
    </xdr:sp>
    <xdr:clientData fPrintsWithSheet="0"/>
  </xdr:oneCellAnchor>
  <mc:AlternateContent xmlns:mc="http://schemas.openxmlformats.org/markup-compatibility/2006">
    <mc:Choice xmlns:a14="http://schemas.microsoft.com/office/drawing/2010/main" Requires="a14">
      <xdr:twoCellAnchor editAs="oneCell">
        <xdr:from>
          <xdr:col>1</xdr:col>
          <xdr:colOff>47625</xdr:colOff>
          <xdr:row>37</xdr:row>
          <xdr:rowOff>28575</xdr:rowOff>
        </xdr:from>
        <xdr:to>
          <xdr:col>2</xdr:col>
          <xdr:colOff>381000</xdr:colOff>
          <xdr:row>38</xdr:row>
          <xdr:rowOff>47625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37</xdr:row>
          <xdr:rowOff>28575</xdr:rowOff>
        </xdr:from>
        <xdr:to>
          <xdr:col>4</xdr:col>
          <xdr:colOff>133350</xdr:colOff>
          <xdr:row>38</xdr:row>
          <xdr:rowOff>47625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旅行会社の紹介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37</xdr:row>
          <xdr:rowOff>28575</xdr:rowOff>
        </xdr:from>
        <xdr:to>
          <xdr:col>6</xdr:col>
          <xdr:colOff>581025</xdr:colOff>
          <xdr:row>38</xdr:row>
          <xdr:rowOff>47625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以前に実施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37</xdr:row>
          <xdr:rowOff>28575</xdr:rowOff>
        </xdr:from>
        <xdr:to>
          <xdr:col>10</xdr:col>
          <xdr:colOff>400050</xdr:colOff>
          <xdr:row>38</xdr:row>
          <xdr:rowOff>47625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新聞やテレビのニュース、CM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0</xdr:rowOff>
        </xdr:from>
        <xdr:to>
          <xdr:col>2</xdr:col>
          <xdr:colOff>371475</xdr:colOff>
          <xdr:row>39</xdr:row>
          <xdr:rowOff>28575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チラシ・パンフレット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38</xdr:row>
          <xdr:rowOff>0</xdr:rowOff>
        </xdr:from>
        <xdr:to>
          <xdr:col>4</xdr:col>
          <xdr:colOff>123825</xdr:colOff>
          <xdr:row>39</xdr:row>
          <xdr:rowOff>28575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知人の紹介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38</xdr:row>
          <xdr:rowOff>19050</xdr:rowOff>
        </xdr:from>
        <xdr:to>
          <xdr:col>7</xdr:col>
          <xdr:colOff>285750</xdr:colOff>
          <xdr:row>39</xdr:row>
          <xdr:rowOff>38100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県・市・町・村からの案内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38</xdr:row>
          <xdr:rowOff>28575</xdr:rowOff>
        </xdr:from>
        <xdr:to>
          <xdr:col>8</xdr:col>
          <xdr:colOff>485775</xdr:colOff>
          <xdr:row>39</xdr:row>
          <xdr:rowOff>47625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0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190500</xdr:colOff>
      <xdr:row>2</xdr:row>
      <xdr:rowOff>0</xdr:rowOff>
    </xdr:from>
    <xdr:ext cx="6677025" cy="2762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0500" y="476250"/>
          <a:ext cx="6677025" cy="27622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記載例を参考にご記入の上、</a:t>
          </a:r>
          <a:r>
            <a:rPr kumimoji="1" lang="ja-JP" altLang="en-US" sz="1100" b="1"/>
            <a:t>電子メールに添付（推奨）</a:t>
          </a:r>
          <a:r>
            <a:rPr kumimoji="1" lang="ja-JP" altLang="en-US" sz="1100" b="0"/>
            <a:t>または</a:t>
          </a:r>
          <a:r>
            <a:rPr kumimoji="1" lang="en-US" altLang="ja-JP" sz="1100" b="0"/>
            <a:t>FAX</a:t>
          </a:r>
          <a:r>
            <a:rPr kumimoji="1" lang="ja-JP" altLang="en-US" sz="1100"/>
            <a:t>で送信くださいますようお願いします。ｆ</a:t>
          </a:r>
        </a:p>
      </xdr:txBody>
    </xdr:sp>
    <xdr:clientData fPrintsWithSheet="0"/>
  </xdr:oneCellAnchor>
  <mc:AlternateContent xmlns:mc="http://schemas.openxmlformats.org/markup-compatibility/2006">
    <mc:Choice xmlns:a14="http://schemas.microsoft.com/office/drawing/2010/main" Requires="a14">
      <xdr:twoCellAnchor editAs="oneCell">
        <xdr:from>
          <xdr:col>2</xdr:col>
          <xdr:colOff>523875</xdr:colOff>
          <xdr:row>40</xdr:row>
          <xdr:rowOff>219075</xdr:rowOff>
        </xdr:from>
        <xdr:to>
          <xdr:col>4</xdr:col>
          <xdr:colOff>171450</xdr:colOff>
          <xdr:row>41</xdr:row>
          <xdr:rowOff>238125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知人の紹介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41</xdr:row>
          <xdr:rowOff>0</xdr:rowOff>
        </xdr:from>
        <xdr:to>
          <xdr:col>7</xdr:col>
          <xdr:colOff>609600</xdr:colOff>
          <xdr:row>42</xdr:row>
          <xdr:rowOff>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県・市・町・村からの案内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41</xdr:row>
          <xdr:rowOff>9525</xdr:rowOff>
        </xdr:from>
        <xdr:to>
          <xdr:col>8</xdr:col>
          <xdr:colOff>314325</xdr:colOff>
          <xdr:row>42</xdr:row>
          <xdr:rowOff>9525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19050</xdr:rowOff>
        </xdr:from>
        <xdr:to>
          <xdr:col>2</xdr:col>
          <xdr:colOff>419100</xdr:colOff>
          <xdr:row>41</xdr:row>
          <xdr:rowOff>38100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40</xdr:row>
          <xdr:rowOff>19050</xdr:rowOff>
        </xdr:from>
        <xdr:to>
          <xdr:col>4</xdr:col>
          <xdr:colOff>171450</xdr:colOff>
          <xdr:row>41</xdr:row>
          <xdr:rowOff>38100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旅行会社の紹介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40</xdr:row>
          <xdr:rowOff>19050</xdr:rowOff>
        </xdr:from>
        <xdr:to>
          <xdr:col>6</xdr:col>
          <xdr:colOff>666750</xdr:colOff>
          <xdr:row>41</xdr:row>
          <xdr:rowOff>38100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以前に実施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40</xdr:row>
          <xdr:rowOff>19050</xdr:rowOff>
        </xdr:from>
        <xdr:to>
          <xdr:col>10</xdr:col>
          <xdr:colOff>438150</xdr:colOff>
          <xdr:row>41</xdr:row>
          <xdr:rowOff>38100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新聞やテレビのニュース、CM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228600</xdr:rowOff>
        </xdr:from>
        <xdr:to>
          <xdr:col>2</xdr:col>
          <xdr:colOff>419100</xdr:colOff>
          <xdr:row>42</xdr:row>
          <xdr:rowOff>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チラシ・パンフレット</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iyam/Desktop/e-sch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yoyaku@com-fukushima.jp?subject=&#12300;&#12467;&#12511;&#12517;&#12479;&#12531;&#31119;&#23798;&#12301;&#26469;&#39208;&#20104;&#32004;&#30003;&#36796;&#12304;&#22243;&#20307;&#21517;&#65306;&#12295;&#12295;&#12295;&#12305;" TargetMode="External"/><Relationship Id="rId1" Type="http://schemas.openxmlformats.org/officeDocument/2006/relationships/hyperlink" Target="https://www.com-fukushima.jp/schoolguide/taiken-menu20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printerSettings" Target="../printerSettings/printerSettings2.bin"/><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hyperlink" Target="https://www.com-fukushima.jp/schoolguide/taiken-menu2023.pdf" TargetMode="External"/><Relationship Id="rId1" Type="http://schemas.openxmlformats.org/officeDocument/2006/relationships/hyperlink" Target="mailto:xxx@com" TargetMode="Externa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vmlDrawing" Target="../drawings/vmlDrawing2.vml"/><Relationship Id="rId10" Type="http://schemas.openxmlformats.org/officeDocument/2006/relationships/ctrlProp" Target="../ctrlProps/ctrlProp13.xml"/><Relationship Id="rId4" Type="http://schemas.openxmlformats.org/officeDocument/2006/relationships/drawing" Target="../drawings/drawing2.xml"/><Relationship Id="rId9" Type="http://schemas.openxmlformats.org/officeDocument/2006/relationships/ctrlProp" Target="../ctrlProps/ctrlProp12.xm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66"/>
  <sheetViews>
    <sheetView tabSelected="1" zoomScaleNormal="100" workbookViewId="0">
      <selection activeCell="B33" sqref="B33:G33"/>
    </sheetView>
  </sheetViews>
  <sheetFormatPr defaultRowHeight="18.75"/>
  <cols>
    <col min="3" max="4" width="9" customWidth="1"/>
    <col min="5" max="5" width="8.125" customWidth="1"/>
    <col min="6" max="6" width="3" customWidth="1"/>
    <col min="7" max="7" width="12.25" customWidth="1"/>
    <col min="9" max="9" width="8.25" customWidth="1"/>
    <col min="10" max="10" width="4" customWidth="1"/>
    <col min="11" max="11" width="14.5" customWidth="1"/>
    <col min="12" max="12" width="2" customWidth="1"/>
    <col min="13" max="16" width="9" customWidth="1"/>
  </cols>
  <sheetData>
    <row r="1" spans="1:13">
      <c r="A1" s="7"/>
      <c r="B1" s="7"/>
      <c r="C1" s="7"/>
      <c r="D1" s="7"/>
      <c r="E1" s="7"/>
      <c r="F1" s="7"/>
      <c r="G1" s="7"/>
      <c r="H1" s="7"/>
      <c r="I1" s="7"/>
      <c r="J1" s="7"/>
      <c r="K1" s="7"/>
      <c r="L1" s="7"/>
    </row>
    <row r="2" spans="1:13">
      <c r="A2" s="100" t="s">
        <v>75</v>
      </c>
      <c r="B2" s="100"/>
      <c r="C2" s="100"/>
      <c r="D2" s="100"/>
      <c r="E2" s="100"/>
      <c r="F2" s="100"/>
      <c r="G2" s="100"/>
      <c r="H2" s="100"/>
      <c r="I2" s="100"/>
      <c r="J2" s="100"/>
      <c r="K2" s="100"/>
      <c r="L2" s="100"/>
    </row>
    <row r="3" spans="1:13" ht="23.25" customHeight="1">
      <c r="A3" s="7"/>
      <c r="B3" s="7"/>
      <c r="C3" s="7"/>
      <c r="D3" s="7"/>
      <c r="E3" s="7"/>
      <c r="F3" s="7"/>
      <c r="G3" s="7"/>
      <c r="H3" s="7"/>
      <c r="I3" s="7"/>
      <c r="J3" s="7"/>
      <c r="K3" s="7"/>
      <c r="L3" s="7"/>
    </row>
    <row r="4" spans="1:13">
      <c r="A4" s="101" t="s">
        <v>9</v>
      </c>
      <c r="B4" s="102"/>
      <c r="C4" s="102"/>
      <c r="D4" s="102"/>
      <c r="E4" s="102"/>
      <c r="F4" s="102"/>
      <c r="G4" s="102"/>
      <c r="H4" s="102"/>
      <c r="I4" s="102"/>
      <c r="J4" s="102"/>
      <c r="K4" s="102"/>
      <c r="L4" s="103"/>
    </row>
    <row r="5" spans="1:13">
      <c r="A5" s="104" t="s">
        <v>10</v>
      </c>
      <c r="B5" s="105"/>
      <c r="C5" s="105"/>
      <c r="D5" s="105"/>
      <c r="E5" s="105"/>
      <c r="F5" s="105"/>
      <c r="G5" s="105"/>
      <c r="H5" s="105"/>
      <c r="I5" s="105"/>
      <c r="J5" s="105"/>
      <c r="K5" s="105"/>
      <c r="L5" s="106"/>
    </row>
    <row r="6" spans="1:13">
      <c r="A6" s="107" t="s">
        <v>11</v>
      </c>
      <c r="B6" s="108"/>
      <c r="C6" s="108"/>
      <c r="D6" s="108"/>
      <c r="E6" s="108"/>
      <c r="F6" s="108"/>
      <c r="G6" s="108"/>
      <c r="H6" s="108"/>
      <c r="I6" s="108"/>
      <c r="J6" s="108"/>
      <c r="K6" s="108"/>
      <c r="L6" s="109"/>
    </row>
    <row r="7" spans="1:13">
      <c r="A7" s="28"/>
      <c r="B7" s="7" t="s">
        <v>73</v>
      </c>
      <c r="C7" s="7"/>
      <c r="D7" s="7"/>
      <c r="E7" s="7"/>
      <c r="F7" s="7"/>
      <c r="G7" s="7"/>
      <c r="H7" s="7"/>
      <c r="I7" s="7"/>
      <c r="J7" s="7"/>
      <c r="K7" s="7"/>
      <c r="L7" s="7"/>
    </row>
    <row r="8" spans="1:13">
      <c r="A8" s="27"/>
      <c r="B8" s="7" t="s">
        <v>74</v>
      </c>
      <c r="C8" s="7"/>
      <c r="D8" s="7"/>
      <c r="E8" s="7"/>
      <c r="F8" s="7"/>
      <c r="G8" s="7"/>
      <c r="H8" s="7" t="s">
        <v>12</v>
      </c>
      <c r="I8" s="110"/>
      <c r="J8" s="110"/>
      <c r="K8" s="110"/>
      <c r="L8" s="110"/>
    </row>
    <row r="9" spans="1:13" ht="27.75" customHeight="1" thickBot="1">
      <c r="A9" s="7" t="s">
        <v>81</v>
      </c>
      <c r="B9" s="7"/>
      <c r="C9" s="7"/>
      <c r="D9" s="7"/>
      <c r="E9" s="7"/>
      <c r="F9" s="7"/>
      <c r="G9" s="7"/>
      <c r="H9" s="7"/>
      <c r="I9" s="7"/>
      <c r="J9" s="7"/>
      <c r="K9" s="7"/>
      <c r="L9" s="7"/>
    </row>
    <row r="10" spans="1:13" ht="21" customHeight="1" thickBot="1">
      <c r="A10" s="38" t="s">
        <v>76</v>
      </c>
      <c r="B10" s="63"/>
      <c r="C10" s="64"/>
      <c r="D10" s="64"/>
      <c r="E10" s="64"/>
      <c r="F10" s="64"/>
      <c r="G10" s="38" t="s">
        <v>77</v>
      </c>
      <c r="H10" s="81"/>
      <c r="I10" s="81"/>
      <c r="J10" s="81"/>
      <c r="K10" s="81"/>
      <c r="L10" s="82"/>
    </row>
    <row r="11" spans="1:13" ht="21" customHeight="1" thickBot="1">
      <c r="A11" s="62" t="s">
        <v>80</v>
      </c>
      <c r="B11" s="85" t="s">
        <v>78</v>
      </c>
      <c r="C11" s="86"/>
      <c r="D11" s="64"/>
      <c r="E11" s="64"/>
      <c r="F11" s="64"/>
      <c r="G11" s="64"/>
      <c r="H11" s="38" t="s">
        <v>67</v>
      </c>
      <c r="I11" s="83"/>
      <c r="J11" s="83"/>
      <c r="K11" s="83"/>
      <c r="L11" s="84"/>
    </row>
    <row r="12" spans="1:13" ht="21" customHeight="1" thickBot="1">
      <c r="A12" s="62"/>
      <c r="B12" s="85" t="s">
        <v>79</v>
      </c>
      <c r="C12" s="86"/>
      <c r="D12" s="126"/>
      <c r="E12" s="64"/>
      <c r="F12" s="64"/>
      <c r="G12" s="64"/>
      <c r="H12" s="64"/>
      <c r="I12" s="64"/>
      <c r="J12" s="64"/>
      <c r="K12" s="64"/>
      <c r="L12" s="127"/>
    </row>
    <row r="13" spans="1:13" ht="4.5" customHeight="1">
      <c r="A13" s="7"/>
      <c r="B13" s="7"/>
      <c r="C13" s="7"/>
      <c r="D13" s="7"/>
      <c r="E13" s="7"/>
      <c r="F13" s="7"/>
      <c r="G13" s="7"/>
      <c r="H13" s="7"/>
      <c r="I13" s="7"/>
      <c r="J13" s="7"/>
      <c r="K13" s="7"/>
      <c r="L13" s="7"/>
      <c r="M13" s="2"/>
    </row>
    <row r="14" spans="1:13" ht="24.75" customHeight="1" thickBot="1">
      <c r="A14" s="7" t="s">
        <v>82</v>
      </c>
      <c r="B14" s="7"/>
      <c r="C14" s="7"/>
      <c r="D14" s="7"/>
      <c r="E14" s="7"/>
      <c r="F14" s="7"/>
      <c r="G14" s="7"/>
      <c r="H14" s="7"/>
      <c r="I14" s="7"/>
      <c r="J14" s="7"/>
      <c r="K14" s="7"/>
      <c r="L14" s="7"/>
    </row>
    <row r="15" spans="1:13" s="2" customFormat="1" ht="17.25" customHeight="1">
      <c r="A15" s="67" t="s">
        <v>0</v>
      </c>
      <c r="B15" s="69"/>
      <c r="C15" s="70"/>
      <c r="D15" s="70"/>
      <c r="E15" s="70"/>
      <c r="F15" s="70"/>
      <c r="G15" s="73" t="s">
        <v>42</v>
      </c>
      <c r="H15" s="8" t="s">
        <v>52</v>
      </c>
      <c r="I15" s="75"/>
      <c r="J15" s="75"/>
      <c r="K15" s="75"/>
      <c r="L15" s="76"/>
    </row>
    <row r="16" spans="1:13" ht="19.5" thickBot="1">
      <c r="A16" s="68"/>
      <c r="B16" s="71"/>
      <c r="C16" s="72"/>
      <c r="D16" s="72"/>
      <c r="E16" s="72"/>
      <c r="F16" s="72"/>
      <c r="G16" s="74"/>
      <c r="H16" s="77"/>
      <c r="I16" s="77"/>
      <c r="J16" s="77"/>
      <c r="K16" s="77"/>
      <c r="L16" s="78"/>
    </row>
    <row r="17" spans="1:13" ht="25.5" customHeight="1" thickBot="1">
      <c r="A17" s="37" t="s">
        <v>2</v>
      </c>
      <c r="B17" s="128"/>
      <c r="C17" s="81"/>
      <c r="D17" s="81"/>
      <c r="E17" s="81"/>
      <c r="F17" s="81"/>
      <c r="G17" s="82"/>
      <c r="H17" s="9" t="s">
        <v>3</v>
      </c>
      <c r="I17" s="128"/>
      <c r="J17" s="81"/>
      <c r="K17" s="81"/>
      <c r="L17" s="82"/>
      <c r="M17" s="36"/>
    </row>
    <row r="18" spans="1:13" ht="19.5" thickBot="1">
      <c r="A18" s="31" t="s">
        <v>21</v>
      </c>
      <c r="B18" s="39"/>
      <c r="C18" s="129" t="s">
        <v>69</v>
      </c>
      <c r="D18" s="129"/>
      <c r="E18" s="81"/>
      <c r="F18" s="81"/>
      <c r="G18" s="10" t="s">
        <v>15</v>
      </c>
      <c r="H18" s="10" t="s">
        <v>13</v>
      </c>
      <c r="I18" s="81"/>
      <c r="J18" s="81"/>
      <c r="K18" s="10" t="s">
        <v>14</v>
      </c>
      <c r="L18" s="11"/>
      <c r="M18" s="36"/>
    </row>
    <row r="19" spans="1:13" ht="20.25" customHeight="1">
      <c r="A19" s="30" t="s">
        <v>4</v>
      </c>
      <c r="B19" s="121" t="s">
        <v>17</v>
      </c>
      <c r="C19" s="122"/>
      <c r="D19" s="123"/>
      <c r="E19" s="123"/>
      <c r="F19" s="123"/>
      <c r="G19" s="12" t="s">
        <v>16</v>
      </c>
      <c r="H19" s="124"/>
      <c r="I19" s="124"/>
      <c r="J19" s="13" t="s">
        <v>18</v>
      </c>
      <c r="K19" s="124"/>
      <c r="L19" s="125"/>
      <c r="M19" s="111"/>
    </row>
    <row r="20" spans="1:13" ht="20.25" customHeight="1">
      <c r="A20" s="112" t="s">
        <v>5</v>
      </c>
      <c r="B20" s="115"/>
      <c r="C20" s="116"/>
      <c r="D20" s="118"/>
      <c r="E20" s="118"/>
      <c r="F20" s="118"/>
      <c r="G20" s="14" t="s">
        <v>19</v>
      </c>
      <c r="H20" s="65"/>
      <c r="I20" s="65"/>
      <c r="J20" s="15" t="s">
        <v>18</v>
      </c>
      <c r="K20" s="65"/>
      <c r="L20" s="66"/>
      <c r="M20" s="111"/>
    </row>
    <row r="21" spans="1:13" ht="20.25" customHeight="1">
      <c r="A21" s="112"/>
      <c r="B21" s="113" t="s">
        <v>22</v>
      </c>
      <c r="C21" s="114"/>
      <c r="D21" s="117"/>
      <c r="E21" s="117"/>
      <c r="F21" s="117"/>
      <c r="G21" s="16" t="s">
        <v>16</v>
      </c>
      <c r="H21" s="119"/>
      <c r="I21" s="119"/>
      <c r="J21" s="17" t="s">
        <v>18</v>
      </c>
      <c r="K21" s="119"/>
      <c r="L21" s="120"/>
      <c r="M21" s="111"/>
    </row>
    <row r="22" spans="1:13" ht="20.25" customHeight="1">
      <c r="A22" s="112"/>
      <c r="B22" s="115"/>
      <c r="C22" s="116"/>
      <c r="D22" s="118"/>
      <c r="E22" s="118"/>
      <c r="F22" s="118"/>
      <c r="G22" s="14" t="s">
        <v>19</v>
      </c>
      <c r="H22" s="65"/>
      <c r="I22" s="65"/>
      <c r="J22" s="15" t="s">
        <v>18</v>
      </c>
      <c r="K22" s="65"/>
      <c r="L22" s="66"/>
      <c r="M22" s="111"/>
    </row>
    <row r="23" spans="1:13" ht="20.25" customHeight="1">
      <c r="A23" s="112"/>
      <c r="B23" s="130" t="s">
        <v>23</v>
      </c>
      <c r="C23" s="131"/>
      <c r="D23" s="117"/>
      <c r="E23" s="117"/>
      <c r="F23" s="117"/>
      <c r="G23" s="18" t="s">
        <v>16</v>
      </c>
      <c r="H23" s="119"/>
      <c r="I23" s="119"/>
      <c r="J23" s="19" t="s">
        <v>18</v>
      </c>
      <c r="K23" s="119"/>
      <c r="L23" s="120"/>
      <c r="M23" s="111"/>
    </row>
    <row r="24" spans="1:13" ht="20.25" customHeight="1" thickBot="1">
      <c r="A24" s="20"/>
      <c r="B24" s="132"/>
      <c r="C24" s="133"/>
      <c r="D24" s="134"/>
      <c r="E24" s="134"/>
      <c r="F24" s="134"/>
      <c r="G24" s="21" t="s">
        <v>19</v>
      </c>
      <c r="H24" s="65"/>
      <c r="I24" s="65"/>
      <c r="J24" s="15" t="s">
        <v>18</v>
      </c>
      <c r="K24" s="65"/>
      <c r="L24" s="66"/>
      <c r="M24" s="111"/>
    </row>
    <row r="25" spans="1:13" ht="18.75" customHeight="1">
      <c r="A25" s="20"/>
      <c r="B25" s="137" t="s">
        <v>20</v>
      </c>
      <c r="C25" s="138"/>
      <c r="D25" s="138"/>
      <c r="E25" s="138"/>
      <c r="F25" s="138"/>
      <c r="G25" s="138"/>
      <c r="H25" s="138"/>
      <c r="I25" s="138"/>
      <c r="J25" s="138"/>
      <c r="K25" s="138"/>
      <c r="L25" s="139"/>
    </row>
    <row r="26" spans="1:13" ht="29.25" customHeight="1" thickBot="1">
      <c r="A26" s="46"/>
      <c r="B26" s="140" t="s">
        <v>120</v>
      </c>
      <c r="C26" s="141"/>
      <c r="D26" s="141"/>
      <c r="E26" s="141"/>
      <c r="F26" s="141"/>
      <c r="G26" s="141"/>
      <c r="H26" s="141"/>
      <c r="I26" s="141"/>
      <c r="J26" s="141"/>
      <c r="K26" s="141"/>
      <c r="L26" s="142"/>
    </row>
    <row r="27" spans="1:13" ht="19.5" thickBot="1">
      <c r="A27" s="31" t="s">
        <v>6</v>
      </c>
      <c r="B27" s="143"/>
      <c r="C27" s="144"/>
      <c r="D27" s="145" t="s">
        <v>24</v>
      </c>
      <c r="E27" s="145"/>
      <c r="F27" s="29"/>
      <c r="G27" s="29" t="s">
        <v>25</v>
      </c>
      <c r="H27" s="50"/>
      <c r="I27" s="29" t="s">
        <v>26</v>
      </c>
      <c r="J27" s="41"/>
      <c r="K27" s="10" t="s">
        <v>27</v>
      </c>
      <c r="L27" s="11"/>
    </row>
    <row r="28" spans="1:13" ht="19.5" customHeight="1">
      <c r="A28" s="79" t="s">
        <v>7</v>
      </c>
      <c r="B28" s="146" t="s">
        <v>38</v>
      </c>
      <c r="C28" s="147"/>
      <c r="D28" s="147"/>
      <c r="E28" s="147"/>
      <c r="F28" s="147"/>
      <c r="G28" s="147"/>
      <c r="H28" s="147"/>
      <c r="I28" s="147"/>
      <c r="J28" s="147"/>
      <c r="K28" s="147"/>
      <c r="L28" s="148"/>
    </row>
    <row r="29" spans="1:13" ht="18.75" customHeight="1">
      <c r="A29" s="80"/>
      <c r="B29" s="149" t="s">
        <v>95</v>
      </c>
      <c r="C29" s="150"/>
      <c r="D29" s="151"/>
      <c r="E29" s="151"/>
      <c r="F29" s="22"/>
      <c r="G29" s="23" t="s">
        <v>96</v>
      </c>
      <c r="H29" s="151"/>
      <c r="I29" s="151"/>
      <c r="J29" s="7" t="s">
        <v>68</v>
      </c>
      <c r="K29" s="7"/>
      <c r="L29" s="24"/>
    </row>
    <row r="30" spans="1:13" ht="18.75" customHeight="1">
      <c r="A30" s="80"/>
      <c r="B30" s="149" t="s">
        <v>97</v>
      </c>
      <c r="C30" s="150"/>
      <c r="D30" s="151"/>
      <c r="E30" s="151"/>
      <c r="F30" s="22"/>
      <c r="G30" s="23" t="s">
        <v>70</v>
      </c>
      <c r="H30" s="152"/>
      <c r="I30" s="152"/>
      <c r="J30" s="7" t="s">
        <v>68</v>
      </c>
      <c r="K30" s="7"/>
      <c r="L30" s="24"/>
    </row>
    <row r="31" spans="1:13">
      <c r="A31" s="80"/>
      <c r="B31" s="153" t="s">
        <v>8</v>
      </c>
      <c r="C31" s="154"/>
      <c r="D31" s="154"/>
      <c r="E31" s="154"/>
      <c r="F31" s="154"/>
      <c r="G31" s="154"/>
      <c r="H31" s="154"/>
      <c r="I31" s="154"/>
      <c r="J31" s="154"/>
      <c r="K31" s="154"/>
      <c r="L31" s="155"/>
    </row>
    <row r="32" spans="1:13">
      <c r="A32" s="80"/>
      <c r="B32" s="137" t="s">
        <v>66</v>
      </c>
      <c r="C32" s="156"/>
      <c r="D32" s="156"/>
      <c r="E32" s="156"/>
      <c r="F32" s="156"/>
      <c r="G32" s="156"/>
      <c r="H32" s="156"/>
      <c r="I32" s="156"/>
      <c r="J32" s="156"/>
      <c r="K32" s="156"/>
      <c r="L32" s="139"/>
    </row>
    <row r="33" spans="1:16" ht="19.5" thickBot="1">
      <c r="A33" s="80"/>
      <c r="B33" s="135"/>
      <c r="C33" s="136"/>
      <c r="D33" s="136"/>
      <c r="E33" s="136"/>
      <c r="F33" s="136"/>
      <c r="G33" s="136"/>
      <c r="H33" s="25"/>
      <c r="I33" s="25"/>
      <c r="J33" s="25"/>
      <c r="K33" s="25"/>
      <c r="L33" s="26"/>
    </row>
    <row r="34" spans="1:16" ht="19.5" customHeight="1" thickBot="1">
      <c r="A34" s="47" t="s">
        <v>121</v>
      </c>
      <c r="B34" s="48" t="s">
        <v>122</v>
      </c>
      <c r="C34" s="51"/>
      <c r="D34" s="54" t="s">
        <v>123</v>
      </c>
      <c r="E34" s="54"/>
      <c r="F34" s="54"/>
      <c r="G34" s="54"/>
      <c r="H34" s="54"/>
      <c r="I34" s="54"/>
      <c r="J34" s="54"/>
      <c r="K34" s="54"/>
      <c r="L34" s="55"/>
    </row>
    <row r="35" spans="1:16">
      <c r="A35" s="56" t="s">
        <v>124</v>
      </c>
      <c r="B35" s="57"/>
      <c r="C35" s="57"/>
      <c r="D35" s="57"/>
      <c r="E35" s="57"/>
      <c r="F35" s="57"/>
      <c r="G35" s="57"/>
      <c r="H35" s="57"/>
      <c r="I35" s="57"/>
      <c r="J35" s="57"/>
      <c r="K35" s="57"/>
      <c r="L35" s="58"/>
    </row>
    <row r="36" spans="1:16" ht="51.75" customHeight="1" thickBot="1">
      <c r="A36" s="59"/>
      <c r="B36" s="60"/>
      <c r="C36" s="60"/>
      <c r="D36" s="60"/>
      <c r="E36" s="60"/>
      <c r="F36" s="60"/>
      <c r="G36" s="60"/>
      <c r="H36" s="60"/>
      <c r="I36" s="60"/>
      <c r="J36" s="60"/>
      <c r="K36" s="60"/>
      <c r="L36" s="61"/>
    </row>
    <row r="37" spans="1:16" ht="18.75" customHeight="1">
      <c r="A37" s="87" t="s">
        <v>91</v>
      </c>
      <c r="B37" s="90" t="s">
        <v>92</v>
      </c>
      <c r="C37" s="91"/>
      <c r="D37" s="91"/>
      <c r="E37" s="91"/>
      <c r="F37" s="91"/>
      <c r="G37" s="91"/>
      <c r="H37" s="91"/>
      <c r="I37" s="91"/>
      <c r="J37" s="91"/>
      <c r="K37" s="91"/>
      <c r="L37" s="92"/>
    </row>
    <row r="38" spans="1:16" ht="18.75" customHeight="1">
      <c r="A38" s="88"/>
      <c r="B38" s="42"/>
      <c r="C38" s="43"/>
      <c r="D38" s="43"/>
      <c r="E38" s="43"/>
      <c r="F38" s="43"/>
      <c r="G38" s="43"/>
      <c r="H38" s="43"/>
      <c r="I38" s="43"/>
      <c r="J38" s="43"/>
      <c r="K38" s="43"/>
      <c r="L38" s="44"/>
      <c r="M38" s="52"/>
      <c r="N38" s="52"/>
      <c r="O38" s="52"/>
      <c r="P38" s="52"/>
    </row>
    <row r="39" spans="1:16" ht="18.75" customHeight="1">
      <c r="A39" s="88"/>
      <c r="B39" s="42"/>
      <c r="C39" s="43"/>
      <c r="D39" s="43"/>
      <c r="E39" s="43"/>
      <c r="F39" s="43"/>
      <c r="G39" s="43"/>
      <c r="H39" s="43"/>
      <c r="I39" s="43"/>
      <c r="J39" s="99"/>
      <c r="K39" s="99"/>
      <c r="L39" s="45" t="s">
        <v>93</v>
      </c>
      <c r="M39" s="52"/>
      <c r="N39" s="52"/>
      <c r="O39" s="52"/>
      <c r="P39" s="52"/>
    </row>
    <row r="40" spans="1:16" ht="16.5" customHeight="1">
      <c r="A40" s="88"/>
      <c r="B40" s="93" t="s">
        <v>90</v>
      </c>
      <c r="C40" s="94"/>
      <c r="D40" s="94"/>
      <c r="E40" s="94"/>
      <c r="F40" s="94"/>
      <c r="G40" s="94"/>
      <c r="H40" s="94"/>
      <c r="I40" s="94"/>
      <c r="J40" s="94"/>
      <c r="K40" s="94"/>
      <c r="L40" s="95"/>
    </row>
    <row r="41" spans="1:16" ht="19.5" thickBot="1">
      <c r="A41" s="89"/>
      <c r="B41" s="96"/>
      <c r="C41" s="97"/>
      <c r="D41" s="97"/>
      <c r="E41" s="97"/>
      <c r="F41" s="97"/>
      <c r="G41" s="97"/>
      <c r="H41" s="97"/>
      <c r="I41" s="97"/>
      <c r="J41" s="97"/>
      <c r="K41" s="97"/>
      <c r="L41" s="98"/>
    </row>
    <row r="62" spans="1:3">
      <c r="A62" t="s">
        <v>58</v>
      </c>
      <c r="B62">
        <f>IF(M19="決定",1,IF(M21="決定",2,IF(M23="決定",3,0)))</f>
        <v>0</v>
      </c>
      <c r="C62" t="s">
        <v>57</v>
      </c>
    </row>
    <row r="63" spans="1:3">
      <c r="A63" t="s">
        <v>60</v>
      </c>
      <c r="B63">
        <f>D29</f>
        <v>0</v>
      </c>
      <c r="C63" t="str">
        <f>IF(B63="希望する",A63,"")</f>
        <v/>
      </c>
    </row>
    <row r="64" spans="1:3">
      <c r="A64" t="s">
        <v>59</v>
      </c>
      <c r="B64">
        <f>D30</f>
        <v>0</v>
      </c>
      <c r="C64" t="str">
        <f>IF(B64="希望する",A64,"")</f>
        <v/>
      </c>
    </row>
    <row r="65" spans="1:6">
      <c r="A65" t="s">
        <v>56</v>
      </c>
      <c r="C65" t="str">
        <f>C63&amp;CHAR(10)&amp;C64</f>
        <v xml:space="preserve">
</v>
      </c>
      <c r="E65" s="5"/>
      <c r="F65" s="5"/>
    </row>
    <row r="66" spans="1:6">
      <c r="A66" t="s">
        <v>61</v>
      </c>
      <c r="B66">
        <v>1</v>
      </c>
      <c r="C66" t="str">
        <f>IF(B66=1,"希望","希望しない")</f>
        <v>希望</v>
      </c>
    </row>
  </sheetData>
  <sheetProtection algorithmName="SHA-512" hashValue="kOcEco+1kzCsa8cQqumAiA1TNQcJOIK/J3QtR7zbMIwrZmk8FgegFIDgrnPd8TbuXMI/pgDAuRKZh3O/31eBlw==" saltValue="yI5q6G22xAguUvvxui2ohg==" spinCount="100000" sheet="1" sort="0" autoFilter="0" pivotTables="0"/>
  <mergeCells count="68">
    <mergeCell ref="B33:G33"/>
    <mergeCell ref="B25:L25"/>
    <mergeCell ref="B26:L26"/>
    <mergeCell ref="B27:C27"/>
    <mergeCell ref="D27:E27"/>
    <mergeCell ref="B28:L28"/>
    <mergeCell ref="B29:C29"/>
    <mergeCell ref="D29:E29"/>
    <mergeCell ref="H29:I29"/>
    <mergeCell ref="B30:C30"/>
    <mergeCell ref="D30:E30"/>
    <mergeCell ref="H30:I30"/>
    <mergeCell ref="B31:L31"/>
    <mergeCell ref="B32:L32"/>
    <mergeCell ref="H24:I24"/>
    <mergeCell ref="K24:L24"/>
    <mergeCell ref="B23:C24"/>
    <mergeCell ref="D23:F24"/>
    <mergeCell ref="H23:I23"/>
    <mergeCell ref="D11:G11"/>
    <mergeCell ref="D12:L12"/>
    <mergeCell ref="B17:G17"/>
    <mergeCell ref="I17:L17"/>
    <mergeCell ref="C18:D18"/>
    <mergeCell ref="E18:F18"/>
    <mergeCell ref="I18:J18"/>
    <mergeCell ref="M23:M24"/>
    <mergeCell ref="A20:A23"/>
    <mergeCell ref="H20:I20"/>
    <mergeCell ref="K20:L20"/>
    <mergeCell ref="B21:C22"/>
    <mergeCell ref="D21:F22"/>
    <mergeCell ref="H21:I21"/>
    <mergeCell ref="K21:L21"/>
    <mergeCell ref="H22:I22"/>
    <mergeCell ref="B19:C20"/>
    <mergeCell ref="D19:F20"/>
    <mergeCell ref="H19:I19"/>
    <mergeCell ref="K19:L19"/>
    <mergeCell ref="M19:M20"/>
    <mergeCell ref="M21:M22"/>
    <mergeCell ref="K23:L23"/>
    <mergeCell ref="A2:L2"/>
    <mergeCell ref="A4:L4"/>
    <mergeCell ref="A5:L5"/>
    <mergeCell ref="A6:L6"/>
    <mergeCell ref="I8:L8"/>
    <mergeCell ref="A37:A41"/>
    <mergeCell ref="B37:L37"/>
    <mergeCell ref="B40:L40"/>
    <mergeCell ref="B41:L41"/>
    <mergeCell ref="J39:K39"/>
    <mergeCell ref="D34:L34"/>
    <mergeCell ref="A35:L35"/>
    <mergeCell ref="A36:L36"/>
    <mergeCell ref="A11:A12"/>
    <mergeCell ref="B10:F10"/>
    <mergeCell ref="K22:L22"/>
    <mergeCell ref="A15:A16"/>
    <mergeCell ref="B15:F16"/>
    <mergeCell ref="G15:G16"/>
    <mergeCell ref="I15:L15"/>
    <mergeCell ref="H16:L16"/>
    <mergeCell ref="A28:A33"/>
    <mergeCell ref="H10:L10"/>
    <mergeCell ref="I11:L11"/>
    <mergeCell ref="B11:C11"/>
    <mergeCell ref="B12:C12"/>
  </mergeCells>
  <phoneticPr fontId="5"/>
  <conditionalFormatting sqref="B15:F16 D12:L12 D11:G11 I11:L11 H10:L10 B10:F10 B17:G17 I15:L15 H16:L16 I17:L17 B18 E18:F18 I18:J18 D19:F20 H19:I19 K19:L19 B27:C27">
    <cfRule type="containsBlanks" dxfId="18" priority="12">
      <formula>LEN(TRIM(B10))=0</formula>
    </cfRule>
  </conditionalFormatting>
  <conditionalFormatting sqref="B33:G36 K20:L24 H20:I24 H27 J27">
    <cfRule type="containsBlanks" dxfId="17" priority="11">
      <formula>LEN(TRIM(B20))=0</formula>
    </cfRule>
  </conditionalFormatting>
  <conditionalFormatting sqref="I8:L8">
    <cfRule type="containsBlanks" dxfId="16" priority="10">
      <formula>LEN(TRIM(I8))=0</formula>
    </cfRule>
  </conditionalFormatting>
  <conditionalFormatting sqref="D21:F24">
    <cfRule type="containsBlanks" dxfId="15" priority="9">
      <formula>LEN(TRIM(D21))=0</formula>
    </cfRule>
  </conditionalFormatting>
  <conditionalFormatting sqref="B41">
    <cfRule type="containsBlanks" dxfId="14" priority="8">
      <formula>LEN(TRIM(B41))=0</formula>
    </cfRule>
  </conditionalFormatting>
  <conditionalFormatting sqref="J39:K39">
    <cfRule type="containsBlanks" dxfId="13" priority="4">
      <formula>LEN(TRIM(J39))=0</formula>
    </cfRule>
  </conditionalFormatting>
  <conditionalFormatting sqref="D29:E30 H29:I29">
    <cfRule type="containsBlanks" dxfId="12" priority="3">
      <formula>LEN(TRIM(D29))=0</formula>
    </cfRule>
  </conditionalFormatting>
  <conditionalFormatting sqref="H30:I30">
    <cfRule type="cellIs" dxfId="11" priority="2" operator="notEqual">
      <formula>""</formula>
    </cfRule>
  </conditionalFormatting>
  <conditionalFormatting sqref="A36 C34">
    <cfRule type="containsBlanks" dxfId="10" priority="1">
      <formula>LEN(TRIM(A34))=0</formula>
    </cfRule>
  </conditionalFormatting>
  <hyperlinks>
    <hyperlink ref="B31:L31" r:id="rId1" display="内容の詳細については、別紙を御覧ください。"/>
    <hyperlink ref="A6:L6" r:id="rId2" display="電子メール　yoyaku@com-fukushima.jp"/>
  </hyperlinks>
  <pageMargins left="0.70866141732283472" right="0.70866141732283472" top="0.74803149606299213" bottom="0.74803149606299213" header="0.31496062992125984" footer="0.31496062992125984"/>
  <pageSetup paperSize="9" scale="8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83" r:id="rId6" name="Check Box 39">
              <controlPr defaultSize="0" autoFill="0" autoLine="0" autoPict="0">
                <anchor moveWithCells="1">
                  <from>
                    <xdr:col>1</xdr:col>
                    <xdr:colOff>47625</xdr:colOff>
                    <xdr:row>37</xdr:row>
                    <xdr:rowOff>28575</xdr:rowOff>
                  </from>
                  <to>
                    <xdr:col>2</xdr:col>
                    <xdr:colOff>381000</xdr:colOff>
                    <xdr:row>38</xdr:row>
                    <xdr:rowOff>47625</xdr:rowOff>
                  </to>
                </anchor>
              </controlPr>
            </control>
          </mc:Choice>
        </mc:AlternateContent>
        <mc:AlternateContent xmlns:mc="http://schemas.openxmlformats.org/markup-compatibility/2006">
          <mc:Choice Requires="x14">
            <control shapeId="6184" r:id="rId7" name="Check Box 40">
              <controlPr defaultSize="0" autoFill="0" autoLine="0" autoPict="0">
                <anchor moveWithCells="1">
                  <from>
                    <xdr:col>2</xdr:col>
                    <xdr:colOff>485775</xdr:colOff>
                    <xdr:row>37</xdr:row>
                    <xdr:rowOff>28575</xdr:rowOff>
                  </from>
                  <to>
                    <xdr:col>4</xdr:col>
                    <xdr:colOff>133350</xdr:colOff>
                    <xdr:row>38</xdr:row>
                    <xdr:rowOff>47625</xdr:rowOff>
                  </to>
                </anchor>
              </controlPr>
            </control>
          </mc:Choice>
        </mc:AlternateContent>
        <mc:AlternateContent xmlns:mc="http://schemas.openxmlformats.org/markup-compatibility/2006">
          <mc:Choice Requires="x14">
            <control shapeId="6185" r:id="rId8" name="Check Box 41">
              <controlPr defaultSize="0" autoFill="0" autoLine="0" autoPict="0">
                <anchor moveWithCells="1">
                  <from>
                    <xdr:col>4</xdr:col>
                    <xdr:colOff>409575</xdr:colOff>
                    <xdr:row>37</xdr:row>
                    <xdr:rowOff>28575</xdr:rowOff>
                  </from>
                  <to>
                    <xdr:col>6</xdr:col>
                    <xdr:colOff>581025</xdr:colOff>
                    <xdr:row>38</xdr:row>
                    <xdr:rowOff>47625</xdr:rowOff>
                  </to>
                </anchor>
              </controlPr>
            </control>
          </mc:Choice>
        </mc:AlternateContent>
        <mc:AlternateContent xmlns:mc="http://schemas.openxmlformats.org/markup-compatibility/2006">
          <mc:Choice Requires="x14">
            <control shapeId="6186" r:id="rId9" name="Check Box 42">
              <controlPr defaultSize="0" autoFill="0" autoLine="0" autoPict="0">
                <anchor moveWithCells="1">
                  <from>
                    <xdr:col>7</xdr:col>
                    <xdr:colOff>161925</xdr:colOff>
                    <xdr:row>37</xdr:row>
                    <xdr:rowOff>28575</xdr:rowOff>
                  </from>
                  <to>
                    <xdr:col>10</xdr:col>
                    <xdr:colOff>400050</xdr:colOff>
                    <xdr:row>38</xdr:row>
                    <xdr:rowOff>47625</xdr:rowOff>
                  </to>
                </anchor>
              </controlPr>
            </control>
          </mc:Choice>
        </mc:AlternateContent>
        <mc:AlternateContent xmlns:mc="http://schemas.openxmlformats.org/markup-compatibility/2006">
          <mc:Choice Requires="x14">
            <control shapeId="6187" r:id="rId10" name="Check Box 43">
              <controlPr defaultSize="0" autoFill="0" autoLine="0" autoPict="0">
                <anchor moveWithCells="1">
                  <from>
                    <xdr:col>1</xdr:col>
                    <xdr:colOff>38100</xdr:colOff>
                    <xdr:row>38</xdr:row>
                    <xdr:rowOff>0</xdr:rowOff>
                  </from>
                  <to>
                    <xdr:col>2</xdr:col>
                    <xdr:colOff>371475</xdr:colOff>
                    <xdr:row>39</xdr:row>
                    <xdr:rowOff>28575</xdr:rowOff>
                  </to>
                </anchor>
              </controlPr>
            </control>
          </mc:Choice>
        </mc:AlternateContent>
        <mc:AlternateContent xmlns:mc="http://schemas.openxmlformats.org/markup-compatibility/2006">
          <mc:Choice Requires="x14">
            <control shapeId="6188" r:id="rId11" name="Check Box 44">
              <controlPr defaultSize="0" autoFill="0" autoLine="0" autoPict="0">
                <anchor moveWithCells="1">
                  <from>
                    <xdr:col>2</xdr:col>
                    <xdr:colOff>476250</xdr:colOff>
                    <xdr:row>38</xdr:row>
                    <xdr:rowOff>0</xdr:rowOff>
                  </from>
                  <to>
                    <xdr:col>4</xdr:col>
                    <xdr:colOff>123825</xdr:colOff>
                    <xdr:row>39</xdr:row>
                    <xdr:rowOff>28575</xdr:rowOff>
                  </to>
                </anchor>
              </controlPr>
            </control>
          </mc:Choice>
        </mc:AlternateContent>
        <mc:AlternateContent xmlns:mc="http://schemas.openxmlformats.org/markup-compatibility/2006">
          <mc:Choice Requires="x14">
            <control shapeId="6189" r:id="rId12" name="Check Box 45">
              <controlPr defaultSize="0" autoFill="0" autoLine="0" autoPict="0">
                <anchor moveWithCells="1">
                  <from>
                    <xdr:col>4</xdr:col>
                    <xdr:colOff>409575</xdr:colOff>
                    <xdr:row>38</xdr:row>
                    <xdr:rowOff>19050</xdr:rowOff>
                  </from>
                  <to>
                    <xdr:col>7</xdr:col>
                    <xdr:colOff>285750</xdr:colOff>
                    <xdr:row>39</xdr:row>
                    <xdr:rowOff>38100</xdr:rowOff>
                  </to>
                </anchor>
              </controlPr>
            </control>
          </mc:Choice>
        </mc:AlternateContent>
        <mc:AlternateContent xmlns:mc="http://schemas.openxmlformats.org/markup-compatibility/2006">
          <mc:Choice Requires="x14">
            <control shapeId="6190" r:id="rId13" name="Check Box 46">
              <controlPr defaultSize="0" autoFill="0" autoLine="0" autoPict="0">
                <anchor moveWithCells="1">
                  <from>
                    <xdr:col>7</xdr:col>
                    <xdr:colOff>609600</xdr:colOff>
                    <xdr:row>38</xdr:row>
                    <xdr:rowOff>28575</xdr:rowOff>
                  </from>
                  <to>
                    <xdr:col>8</xdr:col>
                    <xdr:colOff>485775</xdr:colOff>
                    <xdr:row>39</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14:formula1>
            <xm:f>dropdown!$E$1:$E$2</xm:f>
          </x14:formula1>
          <xm:sqref>D29:E30</xm:sqref>
        </x14:dataValidation>
        <x14:dataValidation type="list" allowBlank="1" showInputMessage="1" showErrorMessage="1">
          <x14:formula1>
            <xm:f>dropdown!$C$1:$C$3</xm:f>
          </x14:formula1>
          <xm:sqref>B27:C27</xm:sqref>
        </x14:dataValidation>
        <x14:dataValidation type="list" allowBlank="1" showInputMessage="1" showErrorMessage="1">
          <x14:formula1>
            <xm:f>dropdown!$B$1:$B$6</xm:f>
          </x14:formula1>
          <xm:sqref>J27</xm:sqref>
        </x14:dataValidation>
        <x14:dataValidation type="list" allowBlank="1" showInputMessage="1" showErrorMessage="1">
          <x14:formula1>
            <xm:f>dropdown!$A$1:$A$3</xm:f>
          </x14:formula1>
          <xm:sqref>H27</xm:sqref>
        </x14:dataValidation>
        <x14:dataValidation type="list" allowBlank="1" showInputMessage="1" showErrorMessage="1">
          <x14:formula1>
            <xm:f>dropdown!$H$1:$H$2</xm:f>
          </x14:formula1>
          <xm:sqref>M17:M24</xm:sqref>
        </x14:dataValidation>
        <x14:dataValidation type="list" allowBlank="1" showInputMessage="1" showErrorMessage="1">
          <x14:formula1>
            <xm:f>dropdown!$F$1:$F$4</xm:f>
          </x14:formula1>
          <xm:sqref>H30:I30</xm:sqref>
        </x14:dataValidation>
        <x14:dataValidation type="list" allowBlank="1" showInputMessage="1" showErrorMessage="1">
          <x14:formula1>
            <xm:f>'C:\Users\hiyam\Desktop\[e-school.xlsx]dropdown'!#REF!</xm:f>
          </x14:formula1>
          <xm:sqref>F29:F30</xm:sqref>
        </x14:dataValidation>
        <x14:dataValidation type="list" errorStyle="warning" allowBlank="1" showInputMessage="1" showErrorMessage="1">
          <x14:formula1>
            <xm:f>dropdown!$B$1:$B$4</xm:f>
          </x14:formula1>
          <xm:sqref>C34</xm:sqref>
        </x14:dataValidation>
        <x14:dataValidation type="list" allowBlank="1" showInputMessage="1" showErrorMessage="1">
          <x14:formula1>
            <xm:f>dropdown!$I$1:$I$3</xm:f>
          </x14:formula1>
          <xm:sqref>H29:I29</xm:sqref>
        </x14:dataValidation>
        <x14:dataValidation type="list" allowBlank="1" showInputMessage="1" showErrorMessage="1">
          <x14:formula1>
            <xm:f>dropdown!$G:$G</xm:f>
          </x14:formula1>
          <xm:sqref>B33:B36 C35:C36 C33 D33:G36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M67"/>
  <sheetViews>
    <sheetView topLeftCell="A22" zoomScaleNormal="100" workbookViewId="0">
      <selection activeCell="B33" sqref="B33:G33"/>
    </sheetView>
  </sheetViews>
  <sheetFormatPr defaultRowHeight="18.75"/>
  <cols>
    <col min="3" max="4" width="9" customWidth="1"/>
    <col min="5" max="5" width="8.125" customWidth="1"/>
    <col min="6" max="6" width="2.375" customWidth="1"/>
    <col min="9" max="9" width="8.25" customWidth="1"/>
    <col min="10" max="10" width="4" customWidth="1"/>
    <col min="11" max="11" width="14.5" customWidth="1"/>
    <col min="12" max="12" width="2" customWidth="1"/>
  </cols>
  <sheetData>
    <row r="1" spans="1:13">
      <c r="A1" s="7"/>
      <c r="B1" s="7"/>
      <c r="C1" s="7"/>
      <c r="D1" s="7"/>
      <c r="E1" s="7"/>
      <c r="F1" s="7"/>
      <c r="G1" s="7"/>
      <c r="H1" s="7"/>
      <c r="I1" s="7"/>
      <c r="J1" s="7"/>
      <c r="K1" s="7"/>
      <c r="L1" s="7"/>
    </row>
    <row r="2" spans="1:13">
      <c r="A2" s="100" t="s">
        <v>75</v>
      </c>
      <c r="B2" s="100"/>
      <c r="C2" s="100"/>
      <c r="D2" s="100"/>
      <c r="E2" s="100"/>
      <c r="F2" s="100"/>
      <c r="G2" s="100"/>
      <c r="H2" s="100"/>
      <c r="I2" s="100"/>
      <c r="J2" s="100"/>
      <c r="K2" s="100"/>
      <c r="L2" s="100"/>
    </row>
    <row r="3" spans="1:13" ht="23.25" customHeight="1">
      <c r="A3" s="7"/>
      <c r="B3" s="7"/>
      <c r="C3" s="7"/>
      <c r="D3" s="7"/>
      <c r="E3" s="7"/>
      <c r="F3" s="7"/>
      <c r="G3" s="7"/>
      <c r="H3" s="7"/>
      <c r="I3" s="7"/>
      <c r="J3" s="7"/>
      <c r="K3" s="7"/>
      <c r="L3" s="7"/>
    </row>
    <row r="4" spans="1:13">
      <c r="A4" s="101" t="s">
        <v>9</v>
      </c>
      <c r="B4" s="102"/>
      <c r="C4" s="102"/>
      <c r="D4" s="102"/>
      <c r="E4" s="102"/>
      <c r="F4" s="102"/>
      <c r="G4" s="102"/>
      <c r="H4" s="102"/>
      <c r="I4" s="102"/>
      <c r="J4" s="102"/>
      <c r="K4" s="102"/>
      <c r="L4" s="103"/>
    </row>
    <row r="5" spans="1:13">
      <c r="A5" s="104" t="s">
        <v>10</v>
      </c>
      <c r="B5" s="105"/>
      <c r="C5" s="105"/>
      <c r="D5" s="105"/>
      <c r="E5" s="105"/>
      <c r="F5" s="105"/>
      <c r="G5" s="105"/>
      <c r="H5" s="105"/>
      <c r="I5" s="105"/>
      <c r="J5" s="105"/>
      <c r="K5" s="105"/>
      <c r="L5" s="106"/>
    </row>
    <row r="6" spans="1:13">
      <c r="A6" s="162" t="s">
        <v>11</v>
      </c>
      <c r="B6" s="163"/>
      <c r="C6" s="163"/>
      <c r="D6" s="163"/>
      <c r="E6" s="163"/>
      <c r="F6" s="163"/>
      <c r="G6" s="163"/>
      <c r="H6" s="163"/>
      <c r="I6" s="163"/>
      <c r="J6" s="163"/>
      <c r="K6" s="163"/>
      <c r="L6" s="164"/>
    </row>
    <row r="7" spans="1:13">
      <c r="A7" s="28"/>
      <c r="B7" s="7" t="s">
        <v>73</v>
      </c>
      <c r="C7" s="7"/>
      <c r="D7" s="7"/>
      <c r="E7" s="7"/>
      <c r="F7" s="7"/>
      <c r="G7" s="7"/>
      <c r="H7" s="7"/>
      <c r="I7" s="7"/>
      <c r="J7" s="7"/>
      <c r="K7" s="7"/>
      <c r="L7" s="7"/>
    </row>
    <row r="8" spans="1:13">
      <c r="A8" s="27"/>
      <c r="B8" s="7" t="s">
        <v>74</v>
      </c>
      <c r="C8" s="7"/>
      <c r="D8" s="7"/>
      <c r="E8" s="7"/>
      <c r="F8" s="7"/>
      <c r="G8" s="7"/>
      <c r="H8" s="7" t="s">
        <v>12</v>
      </c>
      <c r="I8" s="110">
        <v>45026</v>
      </c>
      <c r="J8" s="110"/>
      <c r="K8" s="110"/>
      <c r="L8" s="110"/>
    </row>
    <row r="9" spans="1:13" ht="27.75" customHeight="1" thickBot="1">
      <c r="A9" s="7" t="s">
        <v>81</v>
      </c>
      <c r="B9" s="7"/>
      <c r="C9" s="7"/>
      <c r="D9" s="7"/>
      <c r="E9" s="7"/>
      <c r="F9" s="7"/>
      <c r="G9" s="7"/>
      <c r="H9" s="7"/>
      <c r="I9" s="7"/>
      <c r="J9" s="7"/>
      <c r="K9" s="7"/>
      <c r="L9" s="7"/>
    </row>
    <row r="10" spans="1:13" ht="21" customHeight="1" thickBot="1">
      <c r="A10" s="38" t="s">
        <v>76</v>
      </c>
      <c r="B10" s="161" t="s">
        <v>85</v>
      </c>
      <c r="C10" s="145"/>
      <c r="D10" s="145"/>
      <c r="E10" s="145"/>
      <c r="F10" s="145"/>
      <c r="G10" s="38" t="s">
        <v>77</v>
      </c>
      <c r="H10" s="81" t="s">
        <v>86</v>
      </c>
      <c r="I10" s="81"/>
      <c r="J10" s="81"/>
      <c r="K10" s="81"/>
      <c r="L10" s="82"/>
    </row>
    <row r="11" spans="1:13" ht="21" customHeight="1" thickBot="1">
      <c r="A11" s="62" t="s">
        <v>80</v>
      </c>
      <c r="B11" s="85" t="s">
        <v>78</v>
      </c>
      <c r="C11" s="86"/>
      <c r="D11" s="145" t="s">
        <v>83</v>
      </c>
      <c r="E11" s="145"/>
      <c r="F11" s="145"/>
      <c r="G11" s="145"/>
      <c r="H11" s="38" t="s">
        <v>67</v>
      </c>
      <c r="I11" s="83" t="s">
        <v>84</v>
      </c>
      <c r="J11" s="83"/>
      <c r="K11" s="83"/>
      <c r="L11" s="84"/>
    </row>
    <row r="12" spans="1:13" ht="21" customHeight="1" thickBot="1">
      <c r="A12" s="62"/>
      <c r="B12" s="85" t="s">
        <v>79</v>
      </c>
      <c r="C12" s="86"/>
      <c r="D12" s="165" t="s">
        <v>101</v>
      </c>
      <c r="E12" s="145"/>
      <c r="F12" s="145"/>
      <c r="G12" s="145"/>
      <c r="H12" s="145"/>
      <c r="I12" s="145"/>
      <c r="J12" s="145"/>
      <c r="K12" s="145"/>
      <c r="L12" s="166"/>
    </row>
    <row r="13" spans="1:13" ht="4.5" customHeight="1">
      <c r="A13" s="7"/>
      <c r="B13" s="7"/>
      <c r="C13" s="7"/>
      <c r="D13" s="7"/>
      <c r="E13" s="7"/>
      <c r="F13" s="7"/>
      <c r="G13" s="7"/>
      <c r="H13" s="7"/>
      <c r="I13" s="7"/>
      <c r="J13" s="7"/>
      <c r="K13" s="7"/>
      <c r="L13" s="7"/>
      <c r="M13" s="2"/>
    </row>
    <row r="14" spans="1:13" ht="24.75" customHeight="1" thickBot="1">
      <c r="A14" s="7" t="s">
        <v>82</v>
      </c>
      <c r="B14" s="7"/>
      <c r="C14" s="7"/>
      <c r="D14" s="7"/>
      <c r="E14" s="7"/>
      <c r="F14" s="7"/>
      <c r="G14" s="7"/>
      <c r="H14" s="7"/>
      <c r="I14" s="7"/>
      <c r="J14" s="7"/>
      <c r="K14" s="7"/>
      <c r="L14" s="7"/>
    </row>
    <row r="15" spans="1:13" s="2" customFormat="1" ht="17.25" customHeight="1">
      <c r="A15" s="67" t="s">
        <v>0</v>
      </c>
      <c r="B15" s="167" t="s">
        <v>87</v>
      </c>
      <c r="C15" s="70"/>
      <c r="D15" s="70"/>
      <c r="E15" s="70"/>
      <c r="F15" s="70"/>
      <c r="G15" s="73" t="s">
        <v>42</v>
      </c>
      <c r="H15" s="8" t="s">
        <v>52</v>
      </c>
      <c r="I15" s="75" t="s">
        <v>88</v>
      </c>
      <c r="J15" s="75"/>
      <c r="K15" s="75"/>
      <c r="L15" s="76"/>
    </row>
    <row r="16" spans="1:13" ht="19.5" thickBot="1">
      <c r="A16" s="68"/>
      <c r="B16" s="71"/>
      <c r="C16" s="72"/>
      <c r="D16" s="72"/>
      <c r="E16" s="72"/>
      <c r="F16" s="72"/>
      <c r="G16" s="74"/>
      <c r="H16" s="77" t="s">
        <v>89</v>
      </c>
      <c r="I16" s="77"/>
      <c r="J16" s="77"/>
      <c r="K16" s="77"/>
      <c r="L16" s="78"/>
    </row>
    <row r="17" spans="1:13" ht="25.5" customHeight="1" thickBot="1">
      <c r="A17" s="37" t="s">
        <v>2</v>
      </c>
      <c r="B17" s="128">
        <v>2</v>
      </c>
      <c r="C17" s="81"/>
      <c r="D17" s="81"/>
      <c r="E17" s="81"/>
      <c r="F17" s="81"/>
      <c r="G17" s="82"/>
      <c r="H17" s="9" t="s">
        <v>3</v>
      </c>
      <c r="I17" s="128">
        <v>1</v>
      </c>
      <c r="J17" s="81"/>
      <c r="K17" s="81"/>
      <c r="L17" s="82"/>
      <c r="M17" s="36"/>
    </row>
    <row r="18" spans="1:13" ht="19.5" thickBot="1">
      <c r="A18" s="35" t="s">
        <v>21</v>
      </c>
      <c r="B18" s="39">
        <v>30</v>
      </c>
      <c r="C18" s="129" t="s">
        <v>69</v>
      </c>
      <c r="D18" s="129"/>
      <c r="E18" s="81">
        <v>27</v>
      </c>
      <c r="F18" s="81"/>
      <c r="G18" s="10" t="s">
        <v>15</v>
      </c>
      <c r="H18" s="10" t="s">
        <v>13</v>
      </c>
      <c r="I18" s="81">
        <v>3</v>
      </c>
      <c r="J18" s="81"/>
      <c r="K18" s="10" t="s">
        <v>14</v>
      </c>
      <c r="L18" s="11"/>
      <c r="M18" s="36"/>
    </row>
    <row r="19" spans="1:13" ht="20.25" customHeight="1">
      <c r="A19" s="34" t="s">
        <v>4</v>
      </c>
      <c r="B19" s="121" t="s">
        <v>17</v>
      </c>
      <c r="C19" s="122"/>
      <c r="D19" s="168">
        <v>45054</v>
      </c>
      <c r="E19" s="168"/>
      <c r="F19" s="168"/>
      <c r="G19" s="12" t="s">
        <v>16</v>
      </c>
      <c r="H19" s="124">
        <v>0.375</v>
      </c>
      <c r="I19" s="124"/>
      <c r="J19" s="13" t="s">
        <v>18</v>
      </c>
      <c r="K19" s="124">
        <v>0.54166666666666663</v>
      </c>
      <c r="L19" s="125"/>
      <c r="M19" s="111"/>
    </row>
    <row r="20" spans="1:13" ht="20.25" customHeight="1">
      <c r="A20" s="112" t="s">
        <v>5</v>
      </c>
      <c r="B20" s="115"/>
      <c r="C20" s="116"/>
      <c r="D20" s="169"/>
      <c r="E20" s="169"/>
      <c r="F20" s="169"/>
      <c r="G20" s="14" t="s">
        <v>19</v>
      </c>
      <c r="H20" s="65">
        <v>0.5</v>
      </c>
      <c r="I20" s="65"/>
      <c r="J20" s="15" t="s">
        <v>18</v>
      </c>
      <c r="K20" s="65">
        <v>0.54166666666666663</v>
      </c>
      <c r="L20" s="66"/>
      <c r="M20" s="111"/>
    </row>
    <row r="21" spans="1:13" ht="20.25" customHeight="1">
      <c r="A21" s="112"/>
      <c r="B21" s="113" t="s">
        <v>22</v>
      </c>
      <c r="C21" s="114"/>
      <c r="D21" s="170">
        <v>45055</v>
      </c>
      <c r="E21" s="170"/>
      <c r="F21" s="170"/>
      <c r="G21" s="16" t="s">
        <v>16</v>
      </c>
      <c r="H21" s="119">
        <v>0.41666666666666669</v>
      </c>
      <c r="I21" s="119"/>
      <c r="J21" s="17" t="s">
        <v>18</v>
      </c>
      <c r="K21" s="119">
        <v>0.58333333333333337</v>
      </c>
      <c r="L21" s="120"/>
      <c r="M21" s="111"/>
    </row>
    <row r="22" spans="1:13" ht="20.25" customHeight="1">
      <c r="A22" s="112"/>
      <c r="B22" s="115"/>
      <c r="C22" s="116"/>
      <c r="D22" s="169"/>
      <c r="E22" s="169"/>
      <c r="F22" s="169"/>
      <c r="G22" s="14" t="s">
        <v>19</v>
      </c>
      <c r="H22" s="65">
        <v>0.5</v>
      </c>
      <c r="I22" s="65"/>
      <c r="J22" s="15" t="s">
        <v>18</v>
      </c>
      <c r="K22" s="65">
        <v>0.54166666666666663</v>
      </c>
      <c r="L22" s="66"/>
      <c r="M22" s="111"/>
    </row>
    <row r="23" spans="1:13" ht="20.25" customHeight="1">
      <c r="A23" s="112"/>
      <c r="B23" s="130" t="s">
        <v>23</v>
      </c>
      <c r="C23" s="131"/>
      <c r="D23" s="170">
        <v>45056</v>
      </c>
      <c r="E23" s="170"/>
      <c r="F23" s="170"/>
      <c r="G23" s="18" t="s">
        <v>16</v>
      </c>
      <c r="H23" s="119">
        <v>0.5</v>
      </c>
      <c r="I23" s="119"/>
      <c r="J23" s="19" t="s">
        <v>18</v>
      </c>
      <c r="K23" s="119">
        <v>0.66666666666666663</v>
      </c>
      <c r="L23" s="120"/>
      <c r="M23" s="111"/>
    </row>
    <row r="24" spans="1:13" ht="20.25" customHeight="1" thickBot="1">
      <c r="A24" s="20"/>
      <c r="B24" s="132"/>
      <c r="C24" s="133"/>
      <c r="D24" s="171"/>
      <c r="E24" s="171"/>
      <c r="F24" s="171"/>
      <c r="G24" s="21" t="s">
        <v>19</v>
      </c>
      <c r="H24" s="65">
        <v>0.5</v>
      </c>
      <c r="I24" s="65"/>
      <c r="J24" s="15" t="s">
        <v>18</v>
      </c>
      <c r="K24" s="65">
        <v>0.54166666666666663</v>
      </c>
      <c r="L24" s="66"/>
      <c r="M24" s="111"/>
    </row>
    <row r="25" spans="1:13" ht="18.75" customHeight="1">
      <c r="A25" s="20"/>
      <c r="B25" s="137" t="s">
        <v>20</v>
      </c>
      <c r="C25" s="138"/>
      <c r="D25" s="138"/>
      <c r="E25" s="138"/>
      <c r="F25" s="138"/>
      <c r="G25" s="138"/>
      <c r="H25" s="138"/>
      <c r="I25" s="138"/>
      <c r="J25" s="138"/>
      <c r="K25" s="138"/>
      <c r="L25" s="139"/>
    </row>
    <row r="26" spans="1:13" ht="29.25" customHeight="1" thickBot="1">
      <c r="A26" s="46"/>
      <c r="B26" s="140" t="s">
        <v>120</v>
      </c>
      <c r="C26" s="141"/>
      <c r="D26" s="141"/>
      <c r="E26" s="141"/>
      <c r="F26" s="141"/>
      <c r="G26" s="141"/>
      <c r="H26" s="141"/>
      <c r="I26" s="141"/>
      <c r="J26" s="141"/>
      <c r="K26" s="141"/>
      <c r="L26" s="142"/>
    </row>
    <row r="27" spans="1:13" ht="19.5" thickBot="1">
      <c r="A27" s="35" t="s">
        <v>6</v>
      </c>
      <c r="B27" s="143" t="s">
        <v>31</v>
      </c>
      <c r="C27" s="144"/>
      <c r="D27" s="145" t="s">
        <v>24</v>
      </c>
      <c r="E27" s="145"/>
      <c r="F27" s="33"/>
      <c r="G27" s="33" t="s">
        <v>25</v>
      </c>
      <c r="H27" s="40" t="s">
        <v>28</v>
      </c>
      <c r="I27" s="33" t="s">
        <v>26</v>
      </c>
      <c r="J27" s="41">
        <v>1</v>
      </c>
      <c r="K27" s="10" t="s">
        <v>27</v>
      </c>
      <c r="L27" s="11"/>
    </row>
    <row r="28" spans="1:13" ht="19.5" customHeight="1">
      <c r="A28" s="79" t="s">
        <v>7</v>
      </c>
      <c r="B28" s="146" t="s">
        <v>38</v>
      </c>
      <c r="C28" s="147"/>
      <c r="D28" s="147"/>
      <c r="E28" s="147"/>
      <c r="F28" s="147"/>
      <c r="G28" s="147"/>
      <c r="H28" s="147"/>
      <c r="I28" s="147"/>
      <c r="J28" s="147"/>
      <c r="K28" s="147"/>
      <c r="L28" s="148"/>
    </row>
    <row r="29" spans="1:13" ht="18.75" customHeight="1">
      <c r="A29" s="80"/>
      <c r="B29" s="149" t="s">
        <v>95</v>
      </c>
      <c r="C29" s="150"/>
      <c r="D29" s="151" t="s">
        <v>36</v>
      </c>
      <c r="E29" s="151"/>
      <c r="F29" s="22"/>
      <c r="G29" s="23" t="s">
        <v>96</v>
      </c>
      <c r="H29" s="151" t="s">
        <v>98</v>
      </c>
      <c r="I29" s="151"/>
      <c r="J29" s="7" t="s">
        <v>68</v>
      </c>
      <c r="K29" s="7"/>
      <c r="L29" s="24"/>
    </row>
    <row r="30" spans="1:13" ht="51.75" customHeight="1">
      <c r="A30" s="80"/>
      <c r="B30" s="149" t="s">
        <v>97</v>
      </c>
      <c r="C30" s="150"/>
      <c r="D30" s="151" t="s">
        <v>36</v>
      </c>
      <c r="E30" s="151"/>
      <c r="F30" s="22"/>
      <c r="G30" s="23" t="s">
        <v>70</v>
      </c>
      <c r="H30" s="152" t="s">
        <v>39</v>
      </c>
      <c r="I30" s="152"/>
      <c r="J30" s="7" t="s">
        <v>68</v>
      </c>
      <c r="K30" s="7"/>
      <c r="L30" s="24"/>
    </row>
    <row r="31" spans="1:13">
      <c r="A31" s="80"/>
      <c r="B31" s="153" t="s">
        <v>8</v>
      </c>
      <c r="C31" s="154"/>
      <c r="D31" s="154"/>
      <c r="E31" s="154"/>
      <c r="F31" s="154"/>
      <c r="G31" s="154"/>
      <c r="H31" s="154"/>
      <c r="I31" s="154"/>
      <c r="J31" s="154"/>
      <c r="K31" s="154"/>
      <c r="L31" s="155"/>
    </row>
    <row r="32" spans="1:13">
      <c r="A32" s="80"/>
      <c r="B32" s="137" t="s">
        <v>66</v>
      </c>
      <c r="C32" s="156"/>
      <c r="D32" s="156"/>
      <c r="E32" s="156"/>
      <c r="F32" s="156"/>
      <c r="G32" s="156"/>
      <c r="H32" s="156"/>
      <c r="I32" s="156"/>
      <c r="J32" s="156"/>
      <c r="K32" s="156"/>
      <c r="L32" s="139"/>
    </row>
    <row r="33" spans="1:12" ht="19.5" thickBot="1">
      <c r="A33" s="172"/>
      <c r="B33" s="135" t="s">
        <v>71</v>
      </c>
      <c r="C33" s="136"/>
      <c r="D33" s="136"/>
      <c r="E33" s="136"/>
      <c r="F33" s="136"/>
      <c r="G33" s="136"/>
      <c r="H33" s="25"/>
      <c r="I33" s="25"/>
      <c r="J33" s="25"/>
      <c r="K33" s="25"/>
      <c r="L33" s="26"/>
    </row>
    <row r="34" spans="1:12" ht="19.5" customHeight="1" thickBot="1">
      <c r="A34" s="47" t="s">
        <v>121</v>
      </c>
      <c r="B34" s="48" t="s">
        <v>122</v>
      </c>
      <c r="C34" s="49">
        <v>4</v>
      </c>
      <c r="D34" s="54" t="s">
        <v>123</v>
      </c>
      <c r="E34" s="54"/>
      <c r="F34" s="54"/>
      <c r="G34" s="54"/>
      <c r="H34" s="54"/>
      <c r="I34" s="54"/>
      <c r="J34" s="54"/>
      <c r="K34" s="54"/>
      <c r="L34" s="55"/>
    </row>
    <row r="35" spans="1:12">
      <c r="A35" s="56" t="s">
        <v>124</v>
      </c>
      <c r="B35" s="57"/>
      <c r="C35" s="57"/>
      <c r="D35" s="57"/>
      <c r="E35" s="57"/>
      <c r="F35" s="57"/>
      <c r="G35" s="57"/>
      <c r="H35" s="57"/>
      <c r="I35" s="57"/>
      <c r="J35" s="57"/>
      <c r="K35" s="57"/>
      <c r="L35" s="58"/>
    </row>
    <row r="36" spans="1:12" ht="51.75" customHeight="1" thickBot="1">
      <c r="A36" s="59"/>
      <c r="B36" s="60"/>
      <c r="C36" s="60"/>
      <c r="D36" s="60"/>
      <c r="E36" s="60"/>
      <c r="F36" s="60"/>
      <c r="G36" s="60"/>
      <c r="H36" s="60"/>
      <c r="I36" s="60"/>
      <c r="J36" s="60"/>
      <c r="K36" s="60"/>
      <c r="L36" s="61"/>
    </row>
    <row r="37" spans="1:12" ht="18.75" customHeight="1">
      <c r="A37" s="87" t="s">
        <v>91</v>
      </c>
      <c r="B37" s="90" t="s">
        <v>92</v>
      </c>
      <c r="C37" s="91"/>
      <c r="D37" s="91"/>
      <c r="E37" s="91"/>
      <c r="F37" s="91"/>
      <c r="G37" s="91"/>
      <c r="H37" s="91"/>
      <c r="I37" s="91"/>
      <c r="J37" s="91"/>
      <c r="K37" s="91"/>
      <c r="L37" s="92"/>
    </row>
    <row r="38" spans="1:12" ht="18.75" customHeight="1">
      <c r="A38" s="88"/>
      <c r="B38" s="42"/>
      <c r="C38" s="43"/>
      <c r="D38" s="43"/>
      <c r="E38" s="43"/>
      <c r="F38" s="43"/>
      <c r="G38" s="43"/>
      <c r="H38" s="43"/>
      <c r="I38" s="43"/>
      <c r="J38" s="43"/>
      <c r="K38" s="43"/>
      <c r="L38" s="44"/>
    </row>
    <row r="39" spans="1:12" ht="18.75" customHeight="1">
      <c r="A39" s="88"/>
      <c r="B39" s="42"/>
      <c r="C39" s="43"/>
      <c r="D39" s="43"/>
      <c r="E39" s="43"/>
      <c r="F39" s="43"/>
      <c r="G39" s="43"/>
      <c r="H39" s="43"/>
      <c r="I39" s="43"/>
      <c r="J39" s="158"/>
      <c r="K39" s="158"/>
      <c r="L39" s="45" t="s">
        <v>93</v>
      </c>
    </row>
    <row r="40" spans="1:12" ht="16.5" customHeight="1">
      <c r="A40" s="88"/>
      <c r="B40" s="93" t="s">
        <v>90</v>
      </c>
      <c r="C40" s="94"/>
      <c r="D40" s="94"/>
      <c r="E40" s="94"/>
      <c r="F40" s="94"/>
      <c r="G40" s="94"/>
      <c r="H40" s="94"/>
      <c r="I40" s="94"/>
      <c r="J40" s="94"/>
      <c r="K40" s="94"/>
      <c r="L40" s="95"/>
    </row>
    <row r="41" spans="1:12">
      <c r="A41" s="157"/>
      <c r="B41" s="159"/>
      <c r="C41" s="136"/>
      <c r="D41" s="136"/>
      <c r="E41" s="136"/>
      <c r="F41" s="136"/>
      <c r="G41" s="136"/>
      <c r="H41" s="136"/>
      <c r="I41" s="136"/>
      <c r="J41" s="136"/>
      <c r="K41" s="136"/>
      <c r="L41" s="160"/>
    </row>
    <row r="42" spans="1:12" ht="19.5" thickBot="1">
      <c r="A42" s="89"/>
      <c r="B42" s="96"/>
      <c r="C42" s="97"/>
      <c r="D42" s="97"/>
      <c r="E42" s="97"/>
      <c r="F42" s="97"/>
      <c r="G42" s="97"/>
      <c r="H42" s="97"/>
      <c r="I42" s="97"/>
      <c r="J42" s="97"/>
      <c r="K42" s="97"/>
      <c r="L42" s="98"/>
    </row>
    <row r="63" spans="1:3">
      <c r="A63" t="s">
        <v>58</v>
      </c>
      <c r="B63">
        <f>IF(M19="決定",1,IF(M21="決定",2,IF(M23="決定",3,0)))</f>
        <v>0</v>
      </c>
      <c r="C63" t="s">
        <v>57</v>
      </c>
    </row>
    <row r="64" spans="1:3">
      <c r="A64" t="s">
        <v>60</v>
      </c>
      <c r="B64" t="str">
        <f>D29</f>
        <v>希望する</v>
      </c>
      <c r="C64" t="str">
        <f>IF(B64="希望する",A64,"")</f>
        <v>展示</v>
      </c>
    </row>
    <row r="65" spans="1:6">
      <c r="A65" t="s">
        <v>59</v>
      </c>
      <c r="B65" t="str">
        <f>D30</f>
        <v>希望する</v>
      </c>
      <c r="C65" t="str">
        <f>IF(B65="希望する",A65,"")</f>
        <v>体験研修</v>
      </c>
    </row>
    <row r="66" spans="1:6">
      <c r="A66" t="s">
        <v>56</v>
      </c>
      <c r="C66" t="str">
        <f>C64&amp;CHAR(10)&amp;C65</f>
        <v>展示
体験研修</v>
      </c>
      <c r="E66" s="5"/>
      <c r="F66" s="5"/>
    </row>
    <row r="67" spans="1:6">
      <c r="A67" t="s">
        <v>61</v>
      </c>
      <c r="B67">
        <v>1</v>
      </c>
      <c r="C67" t="str">
        <f>IF(B67=1,"希望","希望しない")</f>
        <v>希望</v>
      </c>
    </row>
  </sheetData>
  <sheetProtection sort="0" autoFilter="0" pivotTables="0"/>
  <mergeCells count="69">
    <mergeCell ref="B33:G33"/>
    <mergeCell ref="A28:A33"/>
    <mergeCell ref="B28:L28"/>
    <mergeCell ref="B29:C29"/>
    <mergeCell ref="D29:E29"/>
    <mergeCell ref="H29:I29"/>
    <mergeCell ref="B30:C30"/>
    <mergeCell ref="D30:E30"/>
    <mergeCell ref="H30:I30"/>
    <mergeCell ref="B31:L31"/>
    <mergeCell ref="B32:L32"/>
    <mergeCell ref="B27:C27"/>
    <mergeCell ref="D27:E27"/>
    <mergeCell ref="H22:I22"/>
    <mergeCell ref="K22:L22"/>
    <mergeCell ref="B23:C24"/>
    <mergeCell ref="D23:F24"/>
    <mergeCell ref="H23:I23"/>
    <mergeCell ref="K23:L23"/>
    <mergeCell ref="H24:I24"/>
    <mergeCell ref="K24:L24"/>
    <mergeCell ref="B25:L25"/>
    <mergeCell ref="B26:L26"/>
    <mergeCell ref="K19:L19"/>
    <mergeCell ref="M19:M20"/>
    <mergeCell ref="A20:A23"/>
    <mergeCell ref="H20:I20"/>
    <mergeCell ref="K20:L20"/>
    <mergeCell ref="B21:C22"/>
    <mergeCell ref="D21:F22"/>
    <mergeCell ref="H21:I21"/>
    <mergeCell ref="K21:L21"/>
    <mergeCell ref="M21:M22"/>
    <mergeCell ref="M23:M24"/>
    <mergeCell ref="C18:D18"/>
    <mergeCell ref="E18:F18"/>
    <mergeCell ref="I18:J18"/>
    <mergeCell ref="B19:C20"/>
    <mergeCell ref="D19:F20"/>
    <mergeCell ref="H19:I19"/>
    <mergeCell ref="B17:G17"/>
    <mergeCell ref="I17:L17"/>
    <mergeCell ref="A11:A12"/>
    <mergeCell ref="B11:C11"/>
    <mergeCell ref="D11:G11"/>
    <mergeCell ref="I11:L11"/>
    <mergeCell ref="B12:C12"/>
    <mergeCell ref="D12:L12"/>
    <mergeCell ref="A15:A16"/>
    <mergeCell ref="B15:F16"/>
    <mergeCell ref="G15:G16"/>
    <mergeCell ref="I15:L15"/>
    <mergeCell ref="H16:L16"/>
    <mergeCell ref="B10:F10"/>
    <mergeCell ref="H10:L10"/>
    <mergeCell ref="A2:L2"/>
    <mergeCell ref="A4:L4"/>
    <mergeCell ref="A5:L5"/>
    <mergeCell ref="A6:L6"/>
    <mergeCell ref="I8:L8"/>
    <mergeCell ref="D34:L34"/>
    <mergeCell ref="A35:L35"/>
    <mergeCell ref="A36:L36"/>
    <mergeCell ref="A37:A42"/>
    <mergeCell ref="B37:L37"/>
    <mergeCell ref="J39:K39"/>
    <mergeCell ref="B40:L40"/>
    <mergeCell ref="B42:L42"/>
    <mergeCell ref="B41:L41"/>
  </mergeCells>
  <phoneticPr fontId="5"/>
  <conditionalFormatting sqref="B15:F16 D12:L12 D11:G11 I11:L11 H10:L10 B10:F10 B17:G17 I15:L15 H16:L16 I17:L17 B18 E18:F18 I18:J18 D19:F20 H19:I19 K19:L19 B27:C27">
    <cfRule type="containsBlanks" dxfId="9" priority="12">
      <formula>LEN(TRIM(B10))=0</formula>
    </cfRule>
  </conditionalFormatting>
  <conditionalFormatting sqref="B33:G33 K20:L24 H20:I24 H27 J27">
    <cfRule type="containsBlanks" dxfId="8" priority="11">
      <formula>LEN(TRIM(B20))=0</formula>
    </cfRule>
  </conditionalFormatting>
  <conditionalFormatting sqref="B42">
    <cfRule type="containsBlanks" dxfId="7" priority="10">
      <formula>LEN(TRIM(B42))=0</formula>
    </cfRule>
  </conditionalFormatting>
  <conditionalFormatting sqref="J39:K39">
    <cfRule type="containsBlanks" dxfId="6" priority="9">
      <formula>LEN(TRIM(J39))=0</formula>
    </cfRule>
  </conditionalFormatting>
  <conditionalFormatting sqref="D29:E29 H29:I29">
    <cfRule type="containsBlanks" dxfId="5" priority="6">
      <formula>LEN(TRIM(D29))=0</formula>
    </cfRule>
  </conditionalFormatting>
  <conditionalFormatting sqref="H30:I30">
    <cfRule type="cellIs" dxfId="4" priority="5" operator="notEqual">
      <formula>""</formula>
    </cfRule>
  </conditionalFormatting>
  <conditionalFormatting sqref="D30:E30">
    <cfRule type="containsBlanks" dxfId="3" priority="4">
      <formula>LEN(TRIM(D30))=0</formula>
    </cfRule>
  </conditionalFormatting>
  <conditionalFormatting sqref="B34:G36">
    <cfRule type="containsBlanks" dxfId="2" priority="3">
      <formula>LEN(TRIM(B34))=0</formula>
    </cfRule>
  </conditionalFormatting>
  <conditionalFormatting sqref="A36 C34">
    <cfRule type="containsBlanks" dxfId="1" priority="2">
      <formula>LEN(TRIM(A34))=0</formula>
    </cfRule>
  </conditionalFormatting>
  <conditionalFormatting sqref="B41">
    <cfRule type="containsBlanks" dxfId="0" priority="1">
      <formula>LEN(TRIM(B41))=0</formula>
    </cfRule>
  </conditionalFormatting>
  <hyperlinks>
    <hyperlink ref="D12" r:id="rId1"/>
    <hyperlink ref="B31:L31" r:id="rId2" display="内容の詳細については、別紙を御覧ください。"/>
  </hyperlinks>
  <pageMargins left="0.70866141732283472" right="0.70866141732283472" top="0.74803149606299213" bottom="0.74803149606299213" header="0.31496062992125984" footer="0.31496062992125984"/>
  <pageSetup paperSize="9" scale="8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92" r:id="rId6" name="Check Box 52">
              <controlPr defaultSize="0" autoFill="0" autoLine="0" autoPict="0">
                <anchor moveWithCells="1">
                  <from>
                    <xdr:col>1</xdr:col>
                    <xdr:colOff>85725</xdr:colOff>
                    <xdr:row>40</xdr:row>
                    <xdr:rowOff>19050</xdr:rowOff>
                  </from>
                  <to>
                    <xdr:col>2</xdr:col>
                    <xdr:colOff>419100</xdr:colOff>
                    <xdr:row>41</xdr:row>
                    <xdr:rowOff>38100</xdr:rowOff>
                  </to>
                </anchor>
              </controlPr>
            </control>
          </mc:Choice>
        </mc:AlternateContent>
        <mc:AlternateContent xmlns:mc="http://schemas.openxmlformats.org/markup-compatibility/2006">
          <mc:Choice Requires="x14">
            <control shapeId="10293" r:id="rId7" name="Check Box 53">
              <controlPr defaultSize="0" autoFill="0" autoLine="0" autoPict="0">
                <anchor moveWithCells="1">
                  <from>
                    <xdr:col>2</xdr:col>
                    <xdr:colOff>523875</xdr:colOff>
                    <xdr:row>40</xdr:row>
                    <xdr:rowOff>19050</xdr:rowOff>
                  </from>
                  <to>
                    <xdr:col>4</xdr:col>
                    <xdr:colOff>171450</xdr:colOff>
                    <xdr:row>41</xdr:row>
                    <xdr:rowOff>38100</xdr:rowOff>
                  </to>
                </anchor>
              </controlPr>
            </control>
          </mc:Choice>
        </mc:AlternateContent>
        <mc:AlternateContent xmlns:mc="http://schemas.openxmlformats.org/markup-compatibility/2006">
          <mc:Choice Requires="x14">
            <control shapeId="10294" r:id="rId8" name="Check Box 54">
              <controlPr defaultSize="0" autoFill="0" autoLine="0" autoPict="0">
                <anchor moveWithCells="1">
                  <from>
                    <xdr:col>4</xdr:col>
                    <xdr:colOff>447675</xdr:colOff>
                    <xdr:row>40</xdr:row>
                    <xdr:rowOff>19050</xdr:rowOff>
                  </from>
                  <to>
                    <xdr:col>6</xdr:col>
                    <xdr:colOff>666750</xdr:colOff>
                    <xdr:row>41</xdr:row>
                    <xdr:rowOff>38100</xdr:rowOff>
                  </to>
                </anchor>
              </controlPr>
            </control>
          </mc:Choice>
        </mc:AlternateContent>
        <mc:AlternateContent xmlns:mc="http://schemas.openxmlformats.org/markup-compatibility/2006">
          <mc:Choice Requires="x14">
            <control shapeId="10295" r:id="rId9" name="Check Box 55">
              <controlPr defaultSize="0" autoFill="0" autoLine="0" autoPict="0">
                <anchor moveWithCells="1">
                  <from>
                    <xdr:col>7</xdr:col>
                    <xdr:colOff>200025</xdr:colOff>
                    <xdr:row>40</xdr:row>
                    <xdr:rowOff>19050</xdr:rowOff>
                  </from>
                  <to>
                    <xdr:col>10</xdr:col>
                    <xdr:colOff>438150</xdr:colOff>
                    <xdr:row>41</xdr:row>
                    <xdr:rowOff>38100</xdr:rowOff>
                  </to>
                </anchor>
              </controlPr>
            </control>
          </mc:Choice>
        </mc:AlternateContent>
        <mc:AlternateContent xmlns:mc="http://schemas.openxmlformats.org/markup-compatibility/2006">
          <mc:Choice Requires="x14">
            <control shapeId="10279" r:id="rId10" name="Check Box 39">
              <controlPr defaultSize="0" autoFill="0" autoLine="0" autoPict="0">
                <anchor moveWithCells="1">
                  <from>
                    <xdr:col>2</xdr:col>
                    <xdr:colOff>523875</xdr:colOff>
                    <xdr:row>40</xdr:row>
                    <xdr:rowOff>219075</xdr:rowOff>
                  </from>
                  <to>
                    <xdr:col>4</xdr:col>
                    <xdr:colOff>171450</xdr:colOff>
                    <xdr:row>41</xdr:row>
                    <xdr:rowOff>238125</xdr:rowOff>
                  </to>
                </anchor>
              </controlPr>
            </control>
          </mc:Choice>
        </mc:AlternateContent>
        <mc:AlternateContent xmlns:mc="http://schemas.openxmlformats.org/markup-compatibility/2006">
          <mc:Choice Requires="x14">
            <control shapeId="10280" r:id="rId11" name="Check Box 40">
              <controlPr defaultSize="0" autoFill="0" autoLine="0" autoPict="0">
                <anchor moveWithCells="1">
                  <from>
                    <xdr:col>4</xdr:col>
                    <xdr:colOff>438150</xdr:colOff>
                    <xdr:row>41</xdr:row>
                    <xdr:rowOff>0</xdr:rowOff>
                  </from>
                  <to>
                    <xdr:col>7</xdr:col>
                    <xdr:colOff>609600</xdr:colOff>
                    <xdr:row>42</xdr:row>
                    <xdr:rowOff>0</xdr:rowOff>
                  </to>
                </anchor>
              </controlPr>
            </control>
          </mc:Choice>
        </mc:AlternateContent>
        <mc:AlternateContent xmlns:mc="http://schemas.openxmlformats.org/markup-compatibility/2006">
          <mc:Choice Requires="x14">
            <control shapeId="10281" r:id="rId12" name="Check Box 41">
              <controlPr defaultSize="0" autoFill="0" autoLine="0" autoPict="0">
                <anchor moveWithCells="1">
                  <from>
                    <xdr:col>7</xdr:col>
                    <xdr:colOff>438150</xdr:colOff>
                    <xdr:row>41</xdr:row>
                    <xdr:rowOff>9525</xdr:rowOff>
                  </from>
                  <to>
                    <xdr:col>8</xdr:col>
                    <xdr:colOff>314325</xdr:colOff>
                    <xdr:row>42</xdr:row>
                    <xdr:rowOff>9525</xdr:rowOff>
                  </to>
                </anchor>
              </controlPr>
            </control>
          </mc:Choice>
        </mc:AlternateContent>
        <mc:AlternateContent xmlns:mc="http://schemas.openxmlformats.org/markup-compatibility/2006">
          <mc:Choice Requires="x14">
            <control shapeId="10306" r:id="rId13" name="Check Box 66">
              <controlPr defaultSize="0" autoFill="0" autoLine="0" autoPict="0">
                <anchor moveWithCells="1">
                  <from>
                    <xdr:col>1</xdr:col>
                    <xdr:colOff>85725</xdr:colOff>
                    <xdr:row>40</xdr:row>
                    <xdr:rowOff>228600</xdr:rowOff>
                  </from>
                  <to>
                    <xdr:col>2</xdr:col>
                    <xdr:colOff>419100</xdr:colOff>
                    <xdr:row>42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14:formula1>
            <xm:f>dropdown!$H$1:$H$2</xm:f>
          </x14:formula1>
          <xm:sqref>M17:M24</xm:sqref>
        </x14:dataValidation>
        <x14:dataValidation type="list" allowBlank="1" showInputMessage="1" showErrorMessage="1">
          <x14:formula1>
            <xm:f>dropdown!$A$1:$A$3</xm:f>
          </x14:formula1>
          <xm:sqref>H27</xm:sqref>
        </x14:dataValidation>
        <x14:dataValidation type="list" allowBlank="1" showInputMessage="1" showErrorMessage="1">
          <x14:formula1>
            <xm:f>dropdown!$B$1:$B$6</xm:f>
          </x14:formula1>
          <xm:sqref>J27</xm:sqref>
        </x14:dataValidation>
        <x14:dataValidation type="list" allowBlank="1" showInputMessage="1" showErrorMessage="1">
          <x14:formula1>
            <xm:f>dropdown!$C$1:$C$3</xm:f>
          </x14:formula1>
          <xm:sqref>B27:C27</xm:sqref>
        </x14:dataValidation>
        <x14:dataValidation type="list" allowBlank="1" showInputMessage="1" showErrorMessage="1">
          <x14:formula1>
            <xm:f>dropdown!$F$1:$F$3</xm:f>
          </x14:formula1>
          <xm:sqref>H30:I30</xm:sqref>
        </x14:dataValidation>
        <x14:dataValidation type="list" allowBlank="1" showInputMessage="1" showErrorMessage="1">
          <x14:formula1>
            <xm:f>dropdown!$E$1:$E$2</xm:f>
          </x14:formula1>
          <xm:sqref>D29:E30</xm:sqref>
        </x14:dataValidation>
        <x14:dataValidation type="list" allowBlank="1" showInputMessage="1" showErrorMessage="1">
          <x14:formula1>
            <xm:f>dropdown!$G$1:$G$9</xm:f>
          </x14:formula1>
          <xm:sqref>B33</xm:sqref>
        </x14:dataValidation>
        <x14:dataValidation type="list" allowBlank="1" showInputMessage="1" showErrorMessage="1">
          <x14:formula1>
            <xm:f>'C:\Users\hiyam\Desktop\[e-school.xlsx]dropdown'!#REF!</xm:f>
          </x14:formula1>
          <xm:sqref>F29:F30</xm:sqref>
        </x14:dataValidation>
        <x14:dataValidation type="list" errorStyle="warning" allowBlank="1" showInputMessage="1" showErrorMessage="1">
          <x14:formula1>
            <xm:f>dropdown!$B$1:$B$4</xm:f>
          </x14:formula1>
          <xm:sqref>C34</xm:sqref>
        </x14:dataValidation>
        <x14:dataValidation type="list" allowBlank="1" showInputMessage="1" showErrorMessage="1">
          <x14:formula1>
            <xm:f>dropdown!$I$1:$I$3</xm:f>
          </x14:formula1>
          <xm:sqref>H29:I29</xm:sqref>
        </x14:dataValidation>
        <x14:dataValidation type="list" allowBlank="1" showInputMessage="1" showErrorMessage="1">
          <x14:formula1>
            <xm:f>dropdown!$G:$G</xm:f>
          </x14:formula1>
          <xm:sqref>B34:B36 C35:C36 D34:G36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7"/>
  <sheetViews>
    <sheetView topLeftCell="A13" workbookViewId="0">
      <selection activeCell="J29" sqref="J29"/>
    </sheetView>
  </sheetViews>
  <sheetFormatPr defaultRowHeight="18.75"/>
  <cols>
    <col min="7" max="7" width="58.5" customWidth="1"/>
    <col min="9" max="9" width="11.25" customWidth="1"/>
  </cols>
  <sheetData>
    <row r="1" spans="1:9">
      <c r="A1" t="s">
        <v>28</v>
      </c>
      <c r="B1">
        <v>1</v>
      </c>
      <c r="C1" t="s">
        <v>31</v>
      </c>
      <c r="D1" t="s">
        <v>34</v>
      </c>
      <c r="E1" t="s">
        <v>36</v>
      </c>
      <c r="F1" t="s">
        <v>39</v>
      </c>
      <c r="G1" t="s">
        <v>102</v>
      </c>
      <c r="H1" t="s">
        <v>72</v>
      </c>
      <c r="I1" t="s">
        <v>98</v>
      </c>
    </row>
    <row r="2" spans="1:9">
      <c r="A2" t="s">
        <v>29</v>
      </c>
      <c r="B2">
        <v>2</v>
      </c>
      <c r="C2" t="s">
        <v>32</v>
      </c>
      <c r="D2" t="s">
        <v>35</v>
      </c>
      <c r="E2" t="s">
        <v>37</v>
      </c>
      <c r="F2" t="s">
        <v>40</v>
      </c>
      <c r="G2" t="s">
        <v>103</v>
      </c>
      <c r="I2" t="s">
        <v>99</v>
      </c>
    </row>
    <row r="3" spans="1:9">
      <c r="A3" t="s">
        <v>30</v>
      </c>
      <c r="B3">
        <v>3</v>
      </c>
      <c r="C3" t="s">
        <v>33</v>
      </c>
      <c r="F3" t="s">
        <v>41</v>
      </c>
      <c r="G3" t="s">
        <v>104</v>
      </c>
      <c r="I3" t="s">
        <v>100</v>
      </c>
    </row>
    <row r="4" spans="1:9">
      <c r="B4">
        <v>4</v>
      </c>
      <c r="F4" t="s">
        <v>130</v>
      </c>
      <c r="G4" t="s">
        <v>105</v>
      </c>
    </row>
    <row r="5" spans="1:9">
      <c r="B5">
        <v>5</v>
      </c>
      <c r="G5" t="s">
        <v>106</v>
      </c>
    </row>
    <row r="6" spans="1:9">
      <c r="B6">
        <v>6</v>
      </c>
      <c r="G6" t="s">
        <v>107</v>
      </c>
    </row>
    <row r="7" spans="1:9">
      <c r="B7">
        <v>7</v>
      </c>
      <c r="G7" t="s">
        <v>108</v>
      </c>
    </row>
    <row r="8" spans="1:9">
      <c r="B8">
        <v>8</v>
      </c>
      <c r="G8" t="s">
        <v>109</v>
      </c>
    </row>
    <row r="9" spans="1:9">
      <c r="G9" t="s">
        <v>110</v>
      </c>
    </row>
    <row r="10" spans="1:9">
      <c r="G10" s="53" t="s">
        <v>111</v>
      </c>
    </row>
    <row r="11" spans="1:9">
      <c r="G11" t="s">
        <v>132</v>
      </c>
    </row>
    <row r="12" spans="1:9">
      <c r="G12" t="s">
        <v>131</v>
      </c>
    </row>
    <row r="13" spans="1:9">
      <c r="G13" t="s">
        <v>112</v>
      </c>
    </row>
    <row r="14" spans="1:9">
      <c r="G14" t="s">
        <v>113</v>
      </c>
    </row>
    <row r="15" spans="1:9">
      <c r="G15" t="s">
        <v>114</v>
      </c>
    </row>
    <row r="16" spans="1:9">
      <c r="G16" t="s">
        <v>115</v>
      </c>
    </row>
    <row r="17" spans="7:7">
      <c r="G17" t="s">
        <v>116</v>
      </c>
    </row>
    <row r="18" spans="7:7">
      <c r="G18" t="s">
        <v>117</v>
      </c>
    </row>
    <row r="19" spans="7:7">
      <c r="G19" t="s">
        <v>118</v>
      </c>
    </row>
    <row r="20" spans="7:7">
      <c r="G20" t="s">
        <v>119</v>
      </c>
    </row>
    <row r="21" spans="7:7">
      <c r="G21" t="s">
        <v>133</v>
      </c>
    </row>
    <row r="22" spans="7:7">
      <c r="G22" t="s">
        <v>134</v>
      </c>
    </row>
    <row r="23" spans="7:7">
      <c r="G23" t="s">
        <v>135</v>
      </c>
    </row>
    <row r="24" spans="7:7">
      <c r="G24" t="s">
        <v>136</v>
      </c>
    </row>
    <row r="25" spans="7:7">
      <c r="G25" t="s">
        <v>137</v>
      </c>
    </row>
    <row r="26" spans="7:7">
      <c r="G26" t="s">
        <v>138</v>
      </c>
    </row>
    <row r="27" spans="7:7">
      <c r="G27" t="s">
        <v>139</v>
      </c>
    </row>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2"/>
  <sheetViews>
    <sheetView topLeftCell="G1" workbookViewId="0">
      <selection activeCell="N4" sqref="N4"/>
    </sheetView>
  </sheetViews>
  <sheetFormatPr defaultRowHeight="18.75"/>
  <cols>
    <col min="1" max="1" width="10.25" bestFit="1" customWidth="1"/>
    <col min="2" max="16" width="16.75" customWidth="1"/>
    <col min="19" max="19" width="16.75" customWidth="1"/>
    <col min="24" max="24" width="14.25" customWidth="1"/>
  </cols>
  <sheetData>
    <row r="1" spans="1:29">
      <c r="A1" t="s">
        <v>63</v>
      </c>
      <c r="B1" t="s">
        <v>50</v>
      </c>
      <c r="C1" t="s">
        <v>52</v>
      </c>
      <c r="D1" t="s">
        <v>51</v>
      </c>
      <c r="E1" t="s">
        <v>125</v>
      </c>
      <c r="F1" t="s">
        <v>126</v>
      </c>
      <c r="G1" t="s">
        <v>53</v>
      </c>
      <c r="H1" t="s">
        <v>1</v>
      </c>
      <c r="I1" t="s">
        <v>54</v>
      </c>
      <c r="J1" t="s">
        <v>48</v>
      </c>
      <c r="K1" t="s">
        <v>49</v>
      </c>
      <c r="L1" t="s">
        <v>127</v>
      </c>
      <c r="M1" t="s">
        <v>128</v>
      </c>
      <c r="N1" t="s">
        <v>129</v>
      </c>
      <c r="O1" t="s">
        <v>55</v>
      </c>
      <c r="P1" t="s">
        <v>43</v>
      </c>
      <c r="Q1" t="s">
        <v>44</v>
      </c>
      <c r="R1" t="s">
        <v>45</v>
      </c>
      <c r="S1" t="s">
        <v>46</v>
      </c>
      <c r="T1" t="s">
        <v>47</v>
      </c>
      <c r="U1" t="s">
        <v>25</v>
      </c>
      <c r="V1" t="s">
        <v>26</v>
      </c>
      <c r="W1" t="s">
        <v>62</v>
      </c>
      <c r="X1" t="s">
        <v>61</v>
      </c>
      <c r="Y1" t="s">
        <v>56</v>
      </c>
      <c r="Z1" t="s">
        <v>59</v>
      </c>
      <c r="AA1" t="s">
        <v>65</v>
      </c>
      <c r="AB1" t="s">
        <v>64</v>
      </c>
      <c r="AC1" t="s">
        <v>94</v>
      </c>
    </row>
    <row r="2" spans="1:29">
      <c r="A2" s="1">
        <f>入力シート!I8</f>
        <v>0</v>
      </c>
      <c r="B2">
        <f>入力シート!B15</f>
        <v>0</v>
      </c>
      <c r="C2">
        <f>入力シート!I15</f>
        <v>0</v>
      </c>
      <c r="D2">
        <f>入力シート!H16</f>
        <v>0</v>
      </c>
      <c r="F2" t="str">
        <f>入力シート!B10&amp;" "&amp;入力シート!H10</f>
        <v xml:space="preserve"> </v>
      </c>
      <c r="G2" s="6">
        <f>入力シート!D11</f>
        <v>0</v>
      </c>
      <c r="H2" s="32">
        <f>入力シート!I11</f>
        <v>0</v>
      </c>
      <c r="I2" s="6">
        <f>入力シート!D12</f>
        <v>0</v>
      </c>
      <c r="J2">
        <f>入力シート!B17</f>
        <v>0</v>
      </c>
      <c r="K2">
        <f>入力シート!I17</f>
        <v>0</v>
      </c>
      <c r="L2">
        <f>入力シート!B18</f>
        <v>0</v>
      </c>
      <c r="M2">
        <f>入力シート!E18</f>
        <v>0</v>
      </c>
      <c r="N2">
        <f>入力シート!I18</f>
        <v>0</v>
      </c>
      <c r="O2" s="3">
        <f ca="1">INDIRECT(ADDRESS(19+(入力シート!$B$62-1)*2,4,1,0,"入力シート"),FALSE)</f>
        <v>0</v>
      </c>
      <c r="P2" s="4" t="str">
        <f ca="1">INDIRECT(ADDRESS(19+(入力シート!$B$62-1)*2,8,1,0,"入力シート"),FALSE)</f>
        <v>学級数</v>
      </c>
      <c r="Q2" s="4">
        <f ca="1">INDIRECT(ADDRESS(19+(入力シート!$B$62-1)*2,11,1,0,"入力シート"),FALSE)</f>
        <v>0</v>
      </c>
      <c r="R2" s="4" t="str">
        <f ca="1">INDIRECT(ADDRESS(20+(入力シート!$B$62-1)*2,8,1,0,"入力シート"),FALSE)</f>
        <v>引率者</v>
      </c>
      <c r="S2" s="4" t="str">
        <f ca="1">INDIRECT(ADDRESS(20+(入力シート!$B$62-1)*2,11,1,0,"入力シート"),FALSE)</f>
        <v>人）</v>
      </c>
      <c r="T2">
        <f>入力シート!B27</f>
        <v>0</v>
      </c>
      <c r="U2">
        <f>入力シート!H27</f>
        <v>0</v>
      </c>
      <c r="V2">
        <f>入力シート!J27</f>
        <v>0</v>
      </c>
      <c r="W2" t="str">
        <f>U2&amp;V2&amp;"台"</f>
        <v>00台</v>
      </c>
      <c r="X2" s="6">
        <f>IF(入力シート!D29="希望する","希望",入力シート!D29)</f>
        <v>0</v>
      </c>
      <c r="Y2" t="str">
        <f>入力シート!C65</f>
        <v xml:space="preserve">
</v>
      </c>
      <c r="Z2">
        <f>入力シート!H30</f>
        <v>0</v>
      </c>
      <c r="AA2">
        <f>入力シート!B33</f>
        <v>0</v>
      </c>
      <c r="AB2">
        <f>入力シート!B41</f>
        <v>0</v>
      </c>
      <c r="AC2">
        <f>入力シート!H29</f>
        <v>0</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記載例</vt:lpstr>
      <vt:lpstr>dropdown</vt:lpstr>
      <vt:lpstr>out</vt:lpstr>
      <vt:lpstr>記載例!Print_Area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N15</cp:lastModifiedBy>
  <cp:lastPrinted>2022-12-02T02:03:28Z</cp:lastPrinted>
  <dcterms:modified xsi:type="dcterms:W3CDTF">2023-02-08T07:57:24Z</dcterms:modified>
</cp:coreProperties>
</file>